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arra\Dropbox (Personal)\Berk_DeMarzo_Corporate Finance 6e\Data Cases Online Material\Ch 02\"/>
    </mc:Choice>
  </mc:AlternateContent>
  <xr:revisionPtr revIDLastSave="0" documentId="8_{235B598B-0B35-4375-87C8-08B6036F9DB2}" xr6:coauthVersionLast="47" xr6:coauthVersionMax="47" xr10:uidLastSave="{00000000-0000-0000-0000-000000000000}"/>
  <bookViews>
    <workbookView xWindow="-98" yWindow="-98" windowWidth="20715" windowHeight="13276" tabRatio="500" activeTab="3"/>
  </bookViews>
  <sheets>
    <sheet name="MSFT DATA" sheetId="8" r:id="rId1"/>
    <sheet name="MSFT Solution" sheetId="6" r:id="rId2"/>
    <sheet name="Ford DATA" sheetId="7" r:id="rId3"/>
    <sheet name="Ford Solution" sheetId="1" r:id="rId4"/>
  </sheets>
  <calcPr calcId="191029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J2" i="6"/>
  <c r="K2" i="6"/>
  <c r="L2" i="6"/>
  <c r="I2" i="6"/>
  <c r="J2" i="1"/>
  <c r="K2" i="1"/>
  <c r="L2" i="1"/>
  <c r="I2" i="1"/>
  <c r="J8" i="1"/>
  <c r="K8" i="1"/>
  <c r="L8" i="1"/>
  <c r="I8" i="1"/>
  <c r="J8" i="6"/>
  <c r="K8" i="6"/>
  <c r="L8" i="6"/>
  <c r="I8" i="6"/>
  <c r="J28" i="6"/>
  <c r="K28" i="6"/>
  <c r="L28" i="6"/>
  <c r="I28" i="6"/>
  <c r="J5" i="6"/>
  <c r="J26" i="6"/>
  <c r="K5" i="6"/>
  <c r="K26" i="6"/>
  <c r="L5" i="6"/>
  <c r="L26" i="6"/>
  <c r="I5" i="6"/>
  <c r="I26" i="6"/>
  <c r="I24" i="6"/>
  <c r="J24" i="6"/>
  <c r="K24" i="6"/>
  <c r="L24" i="6"/>
  <c r="J22" i="6"/>
  <c r="K22" i="6"/>
  <c r="L22" i="6"/>
  <c r="I22" i="6"/>
  <c r="J19" i="6"/>
  <c r="K19" i="6"/>
  <c r="L19" i="6"/>
  <c r="I19" i="6"/>
  <c r="J17" i="6"/>
  <c r="K17" i="6"/>
  <c r="L17" i="6"/>
  <c r="I17" i="6"/>
  <c r="J15" i="6"/>
  <c r="K15" i="6"/>
  <c r="L15" i="6"/>
  <c r="I15" i="6"/>
  <c r="J30" i="6"/>
  <c r="J12" i="6"/>
  <c r="K30" i="6"/>
  <c r="K12" i="6"/>
  <c r="L30" i="6"/>
  <c r="L12" i="6"/>
  <c r="I30" i="6"/>
  <c r="I12" i="6"/>
  <c r="J10" i="6"/>
  <c r="K10" i="6"/>
  <c r="L10" i="6"/>
  <c r="I10" i="6"/>
  <c r="J28" i="1"/>
  <c r="K28" i="1"/>
  <c r="L28" i="1"/>
  <c r="I28" i="1"/>
  <c r="J5" i="1"/>
  <c r="J26" i="1"/>
  <c r="K5" i="1"/>
  <c r="K26" i="1"/>
  <c r="L5" i="1"/>
  <c r="L26" i="1"/>
  <c r="I26" i="1"/>
  <c r="I24" i="1"/>
  <c r="J24" i="1"/>
  <c r="K24" i="1"/>
  <c r="L24" i="1"/>
  <c r="J22" i="1"/>
  <c r="K22" i="1"/>
  <c r="L22" i="1"/>
  <c r="I22" i="1"/>
  <c r="L19" i="1"/>
  <c r="J19" i="1"/>
  <c r="K19" i="1"/>
  <c r="I19" i="1"/>
  <c r="J17" i="1"/>
  <c r="K17" i="1"/>
  <c r="L17" i="1"/>
  <c r="I17" i="1"/>
  <c r="J15" i="1"/>
  <c r="K15" i="1"/>
  <c r="L15" i="1"/>
  <c r="I15" i="1"/>
  <c r="J30" i="1"/>
  <c r="J12" i="1"/>
  <c r="K30" i="1"/>
  <c r="K12" i="1"/>
  <c r="L30" i="1"/>
  <c r="L12" i="1"/>
  <c r="I30" i="1"/>
  <c r="I12" i="1"/>
  <c r="J10" i="1"/>
  <c r="K10" i="1"/>
  <c r="L10" i="1"/>
  <c r="I10" i="1"/>
</calcChain>
</file>

<file path=xl/sharedStrings.xml><?xml version="1.0" encoding="utf-8"?>
<sst xmlns="http://schemas.openxmlformats.org/spreadsheetml/2006/main" count="542" uniqueCount="141">
  <si>
    <t>Fiscal year ends in December. USD in millions except per share data.</t>
  </si>
  <si>
    <t>Revenue</t>
  </si>
  <si>
    <t>Cost of revenue</t>
  </si>
  <si>
    <t>Gross profit</t>
  </si>
  <si>
    <t>Operating expenses</t>
  </si>
  <si>
    <t>Sales, General and administrative</t>
  </si>
  <si>
    <t>Other operating expenses</t>
  </si>
  <si>
    <t>Total operating expenses</t>
  </si>
  <si>
    <t>Operating income</t>
  </si>
  <si>
    <t>Interest Expense</t>
  </si>
  <si>
    <t>Other income (expense)</t>
  </si>
  <si>
    <t>Income before taxes</t>
  </si>
  <si>
    <t>Provision for income taxes</t>
  </si>
  <si>
    <t>Net income from continuing operations</t>
  </si>
  <si>
    <t>Other</t>
  </si>
  <si>
    <t>Net income</t>
  </si>
  <si>
    <t>Net income available to common shareholders</t>
  </si>
  <si>
    <t>Earnings per share</t>
  </si>
  <si>
    <t>Basic</t>
  </si>
  <si>
    <t>Diluted</t>
  </si>
  <si>
    <t>Weighted average shares outstanding</t>
  </si>
  <si>
    <t>EBITDA</t>
  </si>
  <si>
    <t>FORD MOTOR CO  (F) CashFlowFlag INCOME STATEMENT</t>
  </si>
  <si>
    <t>FORD MOTOR CO  (F) CashFlowFlag BALANCE SHEET</t>
  </si>
  <si>
    <t>Assets</t>
  </si>
  <si>
    <t>Current assets</t>
  </si>
  <si>
    <t>Cash</t>
  </si>
  <si>
    <t>Cash and cash equivalents</t>
  </si>
  <si>
    <t>Short-term investments</t>
  </si>
  <si>
    <t>Total cash</t>
  </si>
  <si>
    <t>Receivables</t>
  </si>
  <si>
    <t>Inventories</t>
  </si>
  <si>
    <t>Total current assets</t>
  </si>
  <si>
    <t>Non-current assets</t>
  </si>
  <si>
    <t>Property, plant and equipment</t>
  </si>
  <si>
    <t>Gross property, plant and equipment</t>
  </si>
  <si>
    <t>Accumulated Depreciation</t>
  </si>
  <si>
    <t>Net property, plant and equipment</t>
  </si>
  <si>
    <t>Equity and other investments</t>
  </si>
  <si>
    <t>Intangible assets</t>
  </si>
  <si>
    <t>Deferred income taxes</t>
  </si>
  <si>
    <t>Other long-term assets</t>
  </si>
  <si>
    <t>Total non-current assets</t>
  </si>
  <si>
    <t>Total assets</t>
  </si>
  <si>
    <t>Liabilities and stockholders' equity</t>
  </si>
  <si>
    <t>Liabilities</t>
  </si>
  <si>
    <t>Current liabilities</t>
  </si>
  <si>
    <t>Short-term debt</t>
  </si>
  <si>
    <t>Accounts payable</t>
  </si>
  <si>
    <t>Accrued liabilities</t>
  </si>
  <si>
    <t>Deferred revenues</t>
  </si>
  <si>
    <t>Other current liabilities</t>
  </si>
  <si>
    <t>Total current liabilities</t>
  </si>
  <si>
    <t>Non-current liabilities</t>
  </si>
  <si>
    <t>Long-term debt</t>
  </si>
  <si>
    <t>Deferred taxes liabilities</t>
  </si>
  <si>
    <t>Pensions and other benefits</t>
  </si>
  <si>
    <t>Minority interest</t>
  </si>
  <si>
    <t>Other long-term liabilities</t>
  </si>
  <si>
    <t>Total non-current liabilities</t>
  </si>
  <si>
    <t>Total liabilities</t>
  </si>
  <si>
    <t>Stockholders' equity</t>
  </si>
  <si>
    <t>Common stock</t>
  </si>
  <si>
    <t>Additional paid-in capital</t>
  </si>
  <si>
    <t>Retained earnings</t>
  </si>
  <si>
    <t>Treasury stock</t>
  </si>
  <si>
    <t>Accumulated other comprehensive income</t>
  </si>
  <si>
    <t>Total stockholders' equity</t>
  </si>
  <si>
    <t>Total liabilities and stockholders' equity</t>
  </si>
  <si>
    <t>Cash Flows From Operating Activities</t>
  </si>
  <si>
    <t>Depreciation &amp; amortization</t>
  </si>
  <si>
    <t>Investments losses (gains)</t>
  </si>
  <si>
    <t>Stock based compensation</t>
  </si>
  <si>
    <t>Accounts receivable</t>
  </si>
  <si>
    <t>Inventory</t>
  </si>
  <si>
    <t>Other working capital</t>
  </si>
  <si>
    <t>Other non-cash items</t>
  </si>
  <si>
    <t>Net cash provided by operating activities</t>
  </si>
  <si>
    <t>Cash Flows From Investing Activities</t>
  </si>
  <si>
    <t>Investments in property, plant, and equipment</t>
  </si>
  <si>
    <t>Acquisitions, net</t>
  </si>
  <si>
    <t>Purchases of investments</t>
  </si>
  <si>
    <t>Sales/Maturities of investments</t>
  </si>
  <si>
    <t>Other investing activities</t>
  </si>
  <si>
    <t>Net cash used for investing activities</t>
  </si>
  <si>
    <t>Cash Flows From Financing Activities</t>
  </si>
  <si>
    <t>Debt issued</t>
  </si>
  <si>
    <t>Debt repayment</t>
  </si>
  <si>
    <t>Common stock issued</t>
  </si>
  <si>
    <t>Common stock repurchased</t>
  </si>
  <si>
    <t>Dividend paid</t>
  </si>
  <si>
    <t>Other financing activities</t>
  </si>
  <si>
    <t>Net cash provided by (used for) financing activities</t>
  </si>
  <si>
    <t>Effect of exchange rate changes</t>
  </si>
  <si>
    <t>Net change in cash</t>
  </si>
  <si>
    <t>Cash at beginning of period</t>
  </si>
  <si>
    <t>Cash at end of period</t>
  </si>
  <si>
    <t>Free Cash Flow</t>
  </si>
  <si>
    <t>Operating cash flow</t>
  </si>
  <si>
    <t>Capital expenditure</t>
  </si>
  <si>
    <t>Free cash flow</t>
  </si>
  <si>
    <t>FORD MOTOR CO  (F) Statement of  CASH FLOW</t>
  </si>
  <si>
    <t>Fiscal year ends in June. USD in millions except per share data.</t>
  </si>
  <si>
    <t>Investment/asset impairment charges</t>
  </si>
  <si>
    <t>Other current assets</t>
  </si>
  <si>
    <t>Goodwill</t>
  </si>
  <si>
    <t>Taxes payable</t>
  </si>
  <si>
    <t>Research and development</t>
  </si>
  <si>
    <t>Restructuring, merger and acquisition</t>
  </si>
  <si>
    <t>MICROSOFT CORP  (MSFT) CashFlowFlag INCOME STATEMENT</t>
  </si>
  <si>
    <t>MICROSOFT CORP  (MSFT) CashFlowFlag BALANCE SHEET</t>
  </si>
  <si>
    <t>MICROSOFT CORP  (MSFT) Statement of  CASH FLOW</t>
  </si>
  <si>
    <t>Ratios</t>
  </si>
  <si>
    <t>Stock Price</t>
  </si>
  <si>
    <t>Valuation</t>
  </si>
  <si>
    <t>Price-Earnings</t>
  </si>
  <si>
    <t>Market to Book</t>
  </si>
  <si>
    <t>Enterprise / EBITDA</t>
  </si>
  <si>
    <t>Profitability</t>
  </si>
  <si>
    <t>Operating Margin</t>
  </si>
  <si>
    <t>Net Profit Margin</t>
  </si>
  <si>
    <t>Return on Equity</t>
  </si>
  <si>
    <t>Financial Strength</t>
  </si>
  <si>
    <t>Current Ratio</t>
  </si>
  <si>
    <t>Book Debt-Equity</t>
  </si>
  <si>
    <t>Mkt Debt-Equity</t>
  </si>
  <si>
    <t>Interest Coverage</t>
  </si>
  <si>
    <t>Enterprise Value</t>
  </si>
  <si>
    <t>Market Capitalization</t>
  </si>
  <si>
    <t>2017-12</t>
  </si>
  <si>
    <t>2018-06</t>
  </si>
  <si>
    <t>2017-06</t>
  </si>
  <si>
    <t>Change in working capital</t>
  </si>
  <si>
    <t>2021-12</t>
  </si>
  <si>
    <t>2020-12</t>
  </si>
  <si>
    <t>2019-12</t>
  </si>
  <si>
    <t>2018-12</t>
  </si>
  <si>
    <t>Capital leases</t>
  </si>
  <si>
    <t>2021-06</t>
  </si>
  <si>
    <t>2020-06</t>
  </si>
  <si>
    <t>2019-06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</si>
</sst>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#,##0.0_);[Red]\(#,##0.0\)"/>
    <numFmt numFmtId="173" formatCode="&quot;$&quot;#,##0.00"/>
  </numFmts>
  <fonts count="3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2" borderId="0" xfId="1" applyFont="1" applyFill="1"/>
    <xf numFmtId="0" fontId="1" fillId="2" borderId="0" xfId="1" applyFill="1"/>
    <xf numFmtId="17" fontId="1" fillId="2" borderId="0" xfId="1" applyNumberFormat="1" applyFill="1"/>
    <xf numFmtId="10" fontId="1" fillId="2" borderId="0" xfId="1" applyNumberFormat="1" applyFill="1"/>
    <xf numFmtId="172" fontId="1" fillId="2" borderId="0" xfId="1" applyNumberFormat="1" applyFill="1"/>
    <xf numFmtId="173" fontId="1" fillId="2" borderId="0" xfId="1" applyNumberFormat="1" applyFont="1" applyFill="1"/>
    <xf numFmtId="173" fontId="1" fillId="2" borderId="0" xfId="1" applyNumberFormat="1" applyFill="1"/>
    <xf numFmtId="4" fontId="1" fillId="2" borderId="0" xfId="1" applyNumberFormat="1" applyFont="1" applyFill="1"/>
    <xf numFmtId="2" fontId="1" fillId="2" borderId="0" xfId="1" applyNumberFormat="1" applyFill="1"/>
    <xf numFmtId="4" fontId="1" fillId="2" borderId="0" xfId="1" applyNumberForma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workbookViewId="0">
      <selection activeCell="J18" sqref="J18"/>
    </sheetView>
  </sheetViews>
  <sheetFormatPr defaultRowHeight="15.75" x14ac:dyDescent="0.5"/>
  <cols>
    <col min="1" max="1" width="15.5" customWidth="1"/>
    <col min="2" max="256" width="11" customWidth="1"/>
  </cols>
  <sheetData>
    <row r="1" spans="1:6" x14ac:dyDescent="0.5">
      <c r="A1" t="s">
        <v>109</v>
      </c>
    </row>
    <row r="2" spans="1:6" x14ac:dyDescent="0.5">
      <c r="A2" t="s">
        <v>102</v>
      </c>
      <c r="B2" t="s">
        <v>138</v>
      </c>
      <c r="C2" t="s">
        <v>139</v>
      </c>
      <c r="D2" t="s">
        <v>140</v>
      </c>
      <c r="E2" t="s">
        <v>130</v>
      </c>
      <c r="F2" t="s">
        <v>131</v>
      </c>
    </row>
    <row r="3" spans="1:6" x14ac:dyDescent="0.5">
      <c r="A3" t="s">
        <v>1</v>
      </c>
      <c r="B3">
        <v>168088</v>
      </c>
      <c r="C3">
        <v>143015</v>
      </c>
      <c r="D3">
        <v>125843</v>
      </c>
      <c r="E3">
        <v>110360</v>
      </c>
      <c r="F3">
        <v>89950</v>
      </c>
    </row>
    <row r="4" spans="1:6" x14ac:dyDescent="0.5">
      <c r="A4" t="s">
        <v>2</v>
      </c>
      <c r="B4">
        <v>52232</v>
      </c>
      <c r="C4">
        <v>46078</v>
      </c>
      <c r="D4">
        <v>42910</v>
      </c>
      <c r="E4">
        <v>38353</v>
      </c>
      <c r="F4">
        <v>34261</v>
      </c>
    </row>
    <row r="5" spans="1:6" x14ac:dyDescent="0.5">
      <c r="A5" t="s">
        <v>3</v>
      </c>
      <c r="B5">
        <v>115856</v>
      </c>
      <c r="C5">
        <v>96937</v>
      </c>
      <c r="D5">
        <v>82933</v>
      </c>
      <c r="E5">
        <v>72007</v>
      </c>
      <c r="F5">
        <v>55689</v>
      </c>
    </row>
    <row r="6" spans="1:6" x14ac:dyDescent="0.5">
      <c r="A6" t="s">
        <v>4</v>
      </c>
    </row>
    <row r="7" spans="1:6" x14ac:dyDescent="0.5">
      <c r="A7" t="s">
        <v>107</v>
      </c>
      <c r="B7">
        <v>20716</v>
      </c>
      <c r="C7">
        <v>19269</v>
      </c>
      <c r="D7">
        <v>16876</v>
      </c>
      <c r="E7">
        <v>14726</v>
      </c>
      <c r="F7">
        <v>13037</v>
      </c>
    </row>
    <row r="8" spans="1:6" x14ac:dyDescent="0.5">
      <c r="A8" t="s">
        <v>5</v>
      </c>
      <c r="B8">
        <v>25224</v>
      </c>
      <c r="C8">
        <v>24709</v>
      </c>
      <c r="D8">
        <v>23098</v>
      </c>
      <c r="E8">
        <v>22223</v>
      </c>
      <c r="F8">
        <v>20020</v>
      </c>
    </row>
    <row r="9" spans="1:6" x14ac:dyDescent="0.5">
      <c r="A9" t="s">
        <v>108</v>
      </c>
      <c r="F9">
        <v>306</v>
      </c>
    </row>
    <row r="10" spans="1:6" x14ac:dyDescent="0.5">
      <c r="A10" t="s">
        <v>6</v>
      </c>
      <c r="F10">
        <v>-306</v>
      </c>
    </row>
    <row r="11" spans="1:6" x14ac:dyDescent="0.5">
      <c r="A11" t="s">
        <v>7</v>
      </c>
      <c r="B11">
        <v>45940</v>
      </c>
      <c r="C11">
        <v>43978</v>
      </c>
      <c r="D11">
        <v>39974</v>
      </c>
      <c r="E11">
        <v>36949</v>
      </c>
      <c r="F11">
        <v>33057</v>
      </c>
    </row>
    <row r="12" spans="1:6" x14ac:dyDescent="0.5">
      <c r="A12" t="s">
        <v>8</v>
      </c>
      <c r="B12">
        <v>69916</v>
      </c>
      <c r="C12">
        <v>52959</v>
      </c>
      <c r="D12">
        <v>42959</v>
      </c>
      <c r="E12">
        <v>35058</v>
      </c>
      <c r="F12">
        <v>22632</v>
      </c>
    </row>
    <row r="13" spans="1:6" x14ac:dyDescent="0.5">
      <c r="A13" t="s">
        <v>9</v>
      </c>
      <c r="B13">
        <v>2346</v>
      </c>
      <c r="C13">
        <v>2591</v>
      </c>
      <c r="D13">
        <v>2686</v>
      </c>
      <c r="E13">
        <v>2733</v>
      </c>
      <c r="F13">
        <v>2222</v>
      </c>
    </row>
    <row r="14" spans="1:6" x14ac:dyDescent="0.5">
      <c r="A14" t="s">
        <v>10</v>
      </c>
      <c r="B14">
        <v>3532</v>
      </c>
      <c r="C14">
        <v>2668</v>
      </c>
      <c r="D14">
        <v>3415</v>
      </c>
      <c r="E14">
        <v>4149</v>
      </c>
      <c r="F14">
        <v>2739</v>
      </c>
    </row>
    <row r="15" spans="1:6" x14ac:dyDescent="0.5">
      <c r="A15" t="s">
        <v>11</v>
      </c>
      <c r="B15">
        <v>71102</v>
      </c>
      <c r="C15">
        <v>53036</v>
      </c>
      <c r="D15">
        <v>43688</v>
      </c>
      <c r="E15">
        <v>36474</v>
      </c>
      <c r="F15">
        <v>23149</v>
      </c>
    </row>
    <row r="16" spans="1:6" x14ac:dyDescent="0.5">
      <c r="A16" t="s">
        <v>12</v>
      </c>
      <c r="B16">
        <v>9831</v>
      </c>
      <c r="C16">
        <v>8755</v>
      </c>
      <c r="D16">
        <v>4448</v>
      </c>
      <c r="E16">
        <v>19903</v>
      </c>
      <c r="F16">
        <v>1945</v>
      </c>
    </row>
    <row r="17" spans="1:6" x14ac:dyDescent="0.5">
      <c r="A17" t="s">
        <v>13</v>
      </c>
      <c r="B17">
        <v>61271</v>
      </c>
      <c r="C17">
        <v>44281</v>
      </c>
      <c r="D17">
        <v>39240</v>
      </c>
      <c r="E17">
        <v>16571</v>
      </c>
      <c r="F17">
        <v>21204</v>
      </c>
    </row>
    <row r="18" spans="1:6" x14ac:dyDescent="0.5">
      <c r="A18" t="s">
        <v>15</v>
      </c>
      <c r="B18">
        <v>61271</v>
      </c>
      <c r="C18">
        <v>44281</v>
      </c>
      <c r="D18">
        <v>39240</v>
      </c>
      <c r="E18">
        <v>16571</v>
      </c>
      <c r="F18">
        <v>21204</v>
      </c>
    </row>
    <row r="19" spans="1:6" x14ac:dyDescent="0.5">
      <c r="A19" t="s">
        <v>16</v>
      </c>
      <c r="B19">
        <v>61271</v>
      </c>
      <c r="C19">
        <v>44281</v>
      </c>
      <c r="D19">
        <v>39240</v>
      </c>
      <c r="E19">
        <v>16571</v>
      </c>
      <c r="F19">
        <v>21204</v>
      </c>
    </row>
    <row r="20" spans="1:6" x14ac:dyDescent="0.5">
      <c r="A20" t="s">
        <v>17</v>
      </c>
    </row>
    <row r="21" spans="1:6" x14ac:dyDescent="0.5">
      <c r="A21" t="s">
        <v>18</v>
      </c>
      <c r="B21">
        <v>8.1199999999999992</v>
      </c>
      <c r="C21">
        <v>5.82</v>
      </c>
      <c r="D21">
        <v>5.1100000000000003</v>
      </c>
      <c r="E21">
        <v>2.15</v>
      </c>
      <c r="F21">
        <v>2.74</v>
      </c>
    </row>
    <row r="22" spans="1:6" x14ac:dyDescent="0.5">
      <c r="A22" t="s">
        <v>19</v>
      </c>
      <c r="B22">
        <v>8.0500000000000007</v>
      </c>
      <c r="C22">
        <v>5.76</v>
      </c>
      <c r="D22">
        <v>5.0599999999999996</v>
      </c>
      <c r="E22">
        <v>2.13</v>
      </c>
      <c r="F22">
        <v>2.71</v>
      </c>
    </row>
    <row r="23" spans="1:6" x14ac:dyDescent="0.5">
      <c r="A23" t="s">
        <v>20</v>
      </c>
    </row>
    <row r="24" spans="1:6" x14ac:dyDescent="0.5">
      <c r="A24" t="s">
        <v>18</v>
      </c>
      <c r="B24">
        <v>7547</v>
      </c>
      <c r="C24">
        <v>7610</v>
      </c>
      <c r="D24">
        <v>7673</v>
      </c>
      <c r="E24">
        <v>7700</v>
      </c>
      <c r="F24">
        <v>7746</v>
      </c>
    </row>
    <row r="25" spans="1:6" x14ac:dyDescent="0.5">
      <c r="A25" t="s">
        <v>19</v>
      </c>
      <c r="B25">
        <v>7608</v>
      </c>
      <c r="C25">
        <v>7683</v>
      </c>
      <c r="D25">
        <v>7753</v>
      </c>
      <c r="E25">
        <v>7794</v>
      </c>
      <c r="F25">
        <v>7832</v>
      </c>
    </row>
    <row r="26" spans="1:6" x14ac:dyDescent="0.5">
      <c r="A26" t="s">
        <v>21</v>
      </c>
      <c r="B26">
        <v>85134</v>
      </c>
      <c r="C26">
        <v>68423</v>
      </c>
      <c r="D26">
        <v>58056</v>
      </c>
      <c r="E26">
        <v>49468</v>
      </c>
      <c r="F26">
        <v>34149</v>
      </c>
    </row>
    <row r="28" spans="1:6" x14ac:dyDescent="0.5">
      <c r="A28" t="s">
        <v>110</v>
      </c>
    </row>
    <row r="29" spans="1:6" x14ac:dyDescent="0.5">
      <c r="A29" t="s">
        <v>102</v>
      </c>
      <c r="B29" t="s">
        <v>138</v>
      </c>
      <c r="C29" t="s">
        <v>139</v>
      </c>
      <c r="D29" t="s">
        <v>140</v>
      </c>
      <c r="E29" t="s">
        <v>130</v>
      </c>
      <c r="F29" t="s">
        <v>131</v>
      </c>
    </row>
    <row r="30" spans="1:6" x14ac:dyDescent="0.5">
      <c r="A30" t="s">
        <v>24</v>
      </c>
    </row>
    <row r="31" spans="1:6" x14ac:dyDescent="0.5">
      <c r="A31" t="s">
        <v>25</v>
      </c>
    </row>
    <row r="32" spans="1:6" x14ac:dyDescent="0.5">
      <c r="A32" t="s">
        <v>26</v>
      </c>
    </row>
    <row r="33" spans="1:6" x14ac:dyDescent="0.5">
      <c r="A33" t="s">
        <v>27</v>
      </c>
      <c r="B33">
        <v>14224</v>
      </c>
      <c r="C33">
        <v>13576</v>
      </c>
      <c r="D33">
        <v>11356</v>
      </c>
      <c r="E33">
        <v>11946</v>
      </c>
      <c r="F33">
        <v>7663</v>
      </c>
    </row>
    <row r="34" spans="1:6" x14ac:dyDescent="0.5">
      <c r="A34" t="s">
        <v>28</v>
      </c>
      <c r="B34">
        <v>116110</v>
      </c>
      <c r="C34">
        <v>122951</v>
      </c>
      <c r="D34">
        <v>122463</v>
      </c>
      <c r="E34">
        <v>121822</v>
      </c>
      <c r="F34">
        <v>125318</v>
      </c>
    </row>
    <row r="35" spans="1:6" x14ac:dyDescent="0.5">
      <c r="A35" t="s">
        <v>29</v>
      </c>
      <c r="B35">
        <v>130334</v>
      </c>
      <c r="C35">
        <v>136527</v>
      </c>
      <c r="D35">
        <v>133819</v>
      </c>
      <c r="E35">
        <v>133768</v>
      </c>
      <c r="F35">
        <v>132981</v>
      </c>
    </row>
    <row r="36" spans="1:6" x14ac:dyDescent="0.5">
      <c r="A36" t="s">
        <v>30</v>
      </c>
      <c r="B36">
        <v>38043</v>
      </c>
      <c r="C36">
        <v>32011</v>
      </c>
      <c r="D36">
        <v>29524</v>
      </c>
      <c r="E36">
        <v>26481</v>
      </c>
      <c r="F36">
        <v>19792</v>
      </c>
    </row>
    <row r="37" spans="1:6" x14ac:dyDescent="0.5">
      <c r="A37" t="s">
        <v>31</v>
      </c>
      <c r="B37">
        <v>2636</v>
      </c>
      <c r="C37">
        <v>1895</v>
      </c>
      <c r="D37">
        <v>2063</v>
      </c>
      <c r="E37">
        <v>2662</v>
      </c>
      <c r="F37">
        <v>2181</v>
      </c>
    </row>
    <row r="38" spans="1:6" x14ac:dyDescent="0.5">
      <c r="A38" t="s">
        <v>104</v>
      </c>
      <c r="B38">
        <v>13393</v>
      </c>
      <c r="C38">
        <v>11482</v>
      </c>
      <c r="D38">
        <v>10146</v>
      </c>
      <c r="E38">
        <v>6751</v>
      </c>
      <c r="F38">
        <v>4897</v>
      </c>
    </row>
    <row r="39" spans="1:6" x14ac:dyDescent="0.5">
      <c r="A39" t="s">
        <v>32</v>
      </c>
      <c r="B39">
        <v>184406</v>
      </c>
      <c r="C39">
        <v>181915</v>
      </c>
      <c r="D39">
        <v>175552</v>
      </c>
      <c r="E39">
        <v>169662</v>
      </c>
      <c r="F39">
        <v>159851</v>
      </c>
    </row>
    <row r="40" spans="1:6" x14ac:dyDescent="0.5">
      <c r="A40" t="s">
        <v>33</v>
      </c>
    </row>
    <row r="41" spans="1:6" x14ac:dyDescent="0.5">
      <c r="A41" t="s">
        <v>34</v>
      </c>
    </row>
    <row r="42" spans="1:6" x14ac:dyDescent="0.5">
      <c r="A42" t="s">
        <v>35</v>
      </c>
      <c r="B42">
        <v>122154</v>
      </c>
      <c r="C42">
        <v>96101</v>
      </c>
      <c r="D42">
        <v>79186</v>
      </c>
      <c r="E42">
        <v>65369</v>
      </c>
      <c r="F42">
        <v>47913</v>
      </c>
    </row>
    <row r="43" spans="1:6" x14ac:dyDescent="0.5">
      <c r="A43" t="s">
        <v>36</v>
      </c>
      <c r="B43">
        <v>-51351</v>
      </c>
      <c r="C43">
        <v>-43197</v>
      </c>
      <c r="D43">
        <v>-35330</v>
      </c>
      <c r="E43">
        <v>-29223</v>
      </c>
      <c r="F43">
        <v>-24179</v>
      </c>
    </row>
    <row r="44" spans="1:6" x14ac:dyDescent="0.5">
      <c r="A44" t="s">
        <v>37</v>
      </c>
      <c r="B44">
        <v>70803</v>
      </c>
      <c r="C44">
        <v>52904</v>
      </c>
      <c r="D44">
        <v>43856</v>
      </c>
      <c r="E44">
        <v>36146</v>
      </c>
      <c r="F44">
        <v>23734</v>
      </c>
    </row>
    <row r="45" spans="1:6" x14ac:dyDescent="0.5">
      <c r="A45" t="s">
        <v>38</v>
      </c>
      <c r="B45">
        <v>5984</v>
      </c>
      <c r="C45">
        <v>2965</v>
      </c>
      <c r="D45">
        <v>2649</v>
      </c>
      <c r="E45">
        <v>1862</v>
      </c>
      <c r="F45">
        <v>6023</v>
      </c>
    </row>
    <row r="46" spans="1:6" x14ac:dyDescent="0.5">
      <c r="A46" t="s">
        <v>105</v>
      </c>
      <c r="B46">
        <v>49711</v>
      </c>
      <c r="C46">
        <v>43351</v>
      </c>
      <c r="D46">
        <v>42026</v>
      </c>
      <c r="E46">
        <v>35683</v>
      </c>
      <c r="F46">
        <v>35122</v>
      </c>
    </row>
    <row r="47" spans="1:6" x14ac:dyDescent="0.5">
      <c r="A47" t="s">
        <v>39</v>
      </c>
      <c r="B47">
        <v>7800</v>
      </c>
      <c r="C47">
        <v>7038</v>
      </c>
      <c r="D47">
        <v>7750</v>
      </c>
      <c r="E47">
        <v>8053</v>
      </c>
      <c r="F47">
        <v>10106</v>
      </c>
    </row>
    <row r="48" spans="1:6" x14ac:dyDescent="0.5">
      <c r="A48" t="s">
        <v>41</v>
      </c>
      <c r="B48">
        <v>15075</v>
      </c>
      <c r="C48">
        <v>13138</v>
      </c>
      <c r="D48">
        <v>14723</v>
      </c>
      <c r="E48">
        <v>7442</v>
      </c>
      <c r="F48">
        <v>6250</v>
      </c>
    </row>
    <row r="49" spans="1:6" x14ac:dyDescent="0.5">
      <c r="A49" t="s">
        <v>42</v>
      </c>
      <c r="B49">
        <v>149373</v>
      </c>
      <c r="C49">
        <v>119396</v>
      </c>
      <c r="D49">
        <v>111004</v>
      </c>
      <c r="E49">
        <v>89186</v>
      </c>
      <c r="F49">
        <v>81235</v>
      </c>
    </row>
    <row r="50" spans="1:6" x14ac:dyDescent="0.5">
      <c r="A50" t="s">
        <v>43</v>
      </c>
      <c r="B50">
        <v>333779</v>
      </c>
      <c r="C50">
        <v>301311</v>
      </c>
      <c r="D50">
        <v>286556</v>
      </c>
      <c r="E50">
        <v>258848</v>
      </c>
      <c r="F50">
        <v>241086</v>
      </c>
    </row>
    <row r="51" spans="1:6" x14ac:dyDescent="0.5">
      <c r="A51" t="s">
        <v>44</v>
      </c>
    </row>
    <row r="52" spans="1:6" x14ac:dyDescent="0.5">
      <c r="A52" t="s">
        <v>45</v>
      </c>
    </row>
    <row r="53" spans="1:6" x14ac:dyDescent="0.5">
      <c r="A53" t="s">
        <v>46</v>
      </c>
    </row>
    <row r="54" spans="1:6" x14ac:dyDescent="0.5">
      <c r="A54" t="s">
        <v>47</v>
      </c>
      <c r="B54">
        <v>8072</v>
      </c>
      <c r="C54">
        <v>3749</v>
      </c>
      <c r="D54">
        <v>5516</v>
      </c>
      <c r="E54">
        <v>3998</v>
      </c>
      <c r="F54">
        <v>10121</v>
      </c>
    </row>
    <row r="55" spans="1:6" x14ac:dyDescent="0.5">
      <c r="A55" t="s">
        <v>48</v>
      </c>
      <c r="B55">
        <v>15163</v>
      </c>
      <c r="C55">
        <v>12530</v>
      </c>
      <c r="D55">
        <v>9382</v>
      </c>
      <c r="E55">
        <v>8617</v>
      </c>
      <c r="F55">
        <v>7390</v>
      </c>
    </row>
    <row r="56" spans="1:6" x14ac:dyDescent="0.5">
      <c r="A56" t="s">
        <v>106</v>
      </c>
      <c r="B56">
        <v>2174</v>
      </c>
      <c r="C56">
        <v>2130</v>
      </c>
      <c r="D56">
        <v>5665</v>
      </c>
      <c r="E56">
        <v>2121</v>
      </c>
      <c r="F56">
        <v>718</v>
      </c>
    </row>
    <row r="57" spans="1:6" x14ac:dyDescent="0.5">
      <c r="A57" t="s">
        <v>50</v>
      </c>
      <c r="B57">
        <v>41525</v>
      </c>
      <c r="C57">
        <v>36000</v>
      </c>
      <c r="D57">
        <v>32676</v>
      </c>
      <c r="E57">
        <v>28905</v>
      </c>
      <c r="F57">
        <v>34102</v>
      </c>
    </row>
    <row r="58" spans="1:6" x14ac:dyDescent="0.5">
      <c r="A58" t="s">
        <v>51</v>
      </c>
      <c r="B58">
        <v>21723</v>
      </c>
      <c r="C58">
        <v>17901</v>
      </c>
      <c r="D58">
        <v>16181</v>
      </c>
      <c r="E58">
        <v>14847</v>
      </c>
      <c r="F58">
        <v>12196</v>
      </c>
    </row>
    <row r="59" spans="1:6" x14ac:dyDescent="0.5">
      <c r="A59" t="s">
        <v>52</v>
      </c>
      <c r="B59">
        <v>88657</v>
      </c>
      <c r="C59">
        <v>72310</v>
      </c>
      <c r="D59">
        <v>69420</v>
      </c>
      <c r="E59">
        <v>58488</v>
      </c>
      <c r="F59">
        <v>64527</v>
      </c>
    </row>
    <row r="60" spans="1:6" x14ac:dyDescent="0.5">
      <c r="A60" t="s">
        <v>53</v>
      </c>
    </row>
    <row r="61" spans="1:6" x14ac:dyDescent="0.5">
      <c r="A61" t="s">
        <v>54</v>
      </c>
      <c r="B61">
        <v>50074</v>
      </c>
      <c r="C61">
        <v>59578</v>
      </c>
      <c r="D61">
        <v>66662</v>
      </c>
      <c r="E61">
        <v>72242</v>
      </c>
      <c r="F61">
        <v>76073</v>
      </c>
    </row>
    <row r="62" spans="1:6" x14ac:dyDescent="0.5">
      <c r="A62" t="s">
        <v>137</v>
      </c>
      <c r="B62">
        <v>9629</v>
      </c>
      <c r="C62">
        <v>7671</v>
      </c>
      <c r="D62">
        <v>6188</v>
      </c>
      <c r="E62">
        <v>5568</v>
      </c>
    </row>
    <row r="63" spans="1:6" x14ac:dyDescent="0.5">
      <c r="A63" t="s">
        <v>55</v>
      </c>
      <c r="B63">
        <v>198</v>
      </c>
      <c r="C63">
        <v>204</v>
      </c>
      <c r="D63">
        <v>233</v>
      </c>
      <c r="E63">
        <v>541</v>
      </c>
      <c r="F63">
        <v>531</v>
      </c>
    </row>
    <row r="64" spans="1:6" x14ac:dyDescent="0.5">
      <c r="A64" t="s">
        <v>50</v>
      </c>
      <c r="B64">
        <v>2616</v>
      </c>
      <c r="C64">
        <v>3180</v>
      </c>
      <c r="D64">
        <v>4530</v>
      </c>
      <c r="E64">
        <v>3815</v>
      </c>
      <c r="F64">
        <v>10377</v>
      </c>
    </row>
    <row r="65" spans="1:6" x14ac:dyDescent="0.5">
      <c r="A65" t="s">
        <v>58</v>
      </c>
      <c r="B65">
        <v>40617</v>
      </c>
      <c r="C65">
        <v>40064</v>
      </c>
      <c r="D65">
        <v>37193</v>
      </c>
      <c r="E65">
        <v>35476</v>
      </c>
      <c r="F65">
        <v>17184</v>
      </c>
    </row>
    <row r="66" spans="1:6" x14ac:dyDescent="0.5">
      <c r="A66" t="s">
        <v>59</v>
      </c>
      <c r="B66">
        <v>103134</v>
      </c>
      <c r="C66">
        <v>110697</v>
      </c>
      <c r="D66">
        <v>114806</v>
      </c>
      <c r="E66">
        <v>117642</v>
      </c>
      <c r="F66">
        <v>104165</v>
      </c>
    </row>
    <row r="67" spans="1:6" x14ac:dyDescent="0.5">
      <c r="A67" t="s">
        <v>60</v>
      </c>
      <c r="B67">
        <v>191791</v>
      </c>
      <c r="C67">
        <v>183007</v>
      </c>
      <c r="D67">
        <v>184226</v>
      </c>
      <c r="E67">
        <v>176130</v>
      </c>
      <c r="F67">
        <v>168692</v>
      </c>
    </row>
    <row r="68" spans="1:6" x14ac:dyDescent="0.5">
      <c r="A68" t="s">
        <v>61</v>
      </c>
    </row>
    <row r="69" spans="1:6" x14ac:dyDescent="0.5">
      <c r="A69" t="s">
        <v>62</v>
      </c>
      <c r="B69">
        <v>83111</v>
      </c>
      <c r="C69">
        <v>80552</v>
      </c>
      <c r="D69">
        <v>78520</v>
      </c>
      <c r="E69">
        <v>71223</v>
      </c>
      <c r="F69">
        <v>69315</v>
      </c>
    </row>
    <row r="70" spans="1:6" x14ac:dyDescent="0.5">
      <c r="A70" t="s">
        <v>64</v>
      </c>
      <c r="B70">
        <v>57055</v>
      </c>
      <c r="C70">
        <v>34566</v>
      </c>
      <c r="D70">
        <v>24150</v>
      </c>
      <c r="E70">
        <v>13682</v>
      </c>
      <c r="F70">
        <v>2648</v>
      </c>
    </row>
    <row r="71" spans="1:6" x14ac:dyDescent="0.5">
      <c r="A71" t="s">
        <v>66</v>
      </c>
      <c r="B71">
        <v>1822</v>
      </c>
      <c r="C71">
        <v>3186</v>
      </c>
      <c r="D71">
        <v>-340</v>
      </c>
      <c r="E71">
        <v>-2187</v>
      </c>
      <c r="F71">
        <v>431</v>
      </c>
    </row>
    <row r="72" spans="1:6" x14ac:dyDescent="0.5">
      <c r="A72" t="s">
        <v>67</v>
      </c>
      <c r="B72">
        <v>141988</v>
      </c>
      <c r="C72">
        <v>118304</v>
      </c>
      <c r="D72">
        <v>102330</v>
      </c>
      <c r="E72">
        <v>82718</v>
      </c>
      <c r="F72">
        <v>72394</v>
      </c>
    </row>
    <row r="73" spans="1:6" x14ac:dyDescent="0.5">
      <c r="A73" t="s">
        <v>68</v>
      </c>
      <c r="B73">
        <v>333779</v>
      </c>
      <c r="C73">
        <v>301311</v>
      </c>
      <c r="D73">
        <v>286556</v>
      </c>
      <c r="E73">
        <v>258848</v>
      </c>
      <c r="F73">
        <v>241086</v>
      </c>
    </row>
    <row r="75" spans="1:6" x14ac:dyDescent="0.5">
      <c r="A75" t="s">
        <v>111</v>
      </c>
    </row>
    <row r="76" spans="1:6" x14ac:dyDescent="0.5">
      <c r="A76" t="s">
        <v>102</v>
      </c>
      <c r="B76" t="s">
        <v>138</v>
      </c>
      <c r="C76" t="s">
        <v>139</v>
      </c>
      <c r="D76" t="s">
        <v>140</v>
      </c>
      <c r="E76" t="s">
        <v>130</v>
      </c>
      <c r="F76" t="s">
        <v>131</v>
      </c>
    </row>
    <row r="77" spans="1:6" x14ac:dyDescent="0.5">
      <c r="A77" t="s">
        <v>69</v>
      </c>
    </row>
    <row r="78" spans="1:6" x14ac:dyDescent="0.5">
      <c r="A78" t="s">
        <v>15</v>
      </c>
      <c r="B78">
        <v>61271</v>
      </c>
      <c r="C78">
        <v>44281</v>
      </c>
      <c r="D78">
        <v>39240</v>
      </c>
      <c r="E78">
        <v>16571</v>
      </c>
      <c r="F78">
        <v>21204</v>
      </c>
    </row>
    <row r="79" spans="1:6" x14ac:dyDescent="0.5">
      <c r="A79" t="s">
        <v>70</v>
      </c>
      <c r="B79">
        <v>11686</v>
      </c>
      <c r="C79">
        <v>12796</v>
      </c>
      <c r="D79">
        <v>11682</v>
      </c>
      <c r="E79">
        <v>10261</v>
      </c>
      <c r="F79">
        <v>8778</v>
      </c>
    </row>
    <row r="80" spans="1:6" x14ac:dyDescent="0.5">
      <c r="A80" t="s">
        <v>71</v>
      </c>
      <c r="C80">
        <v>-219</v>
      </c>
      <c r="D80">
        <v>-792</v>
      </c>
      <c r="E80">
        <v>-2212</v>
      </c>
      <c r="F80">
        <v>-2073</v>
      </c>
    </row>
    <row r="81" spans="1:6" x14ac:dyDescent="0.5">
      <c r="A81" t="s">
        <v>40</v>
      </c>
      <c r="B81">
        <v>-150</v>
      </c>
      <c r="C81">
        <v>-3620</v>
      </c>
      <c r="D81">
        <v>-3534</v>
      </c>
      <c r="E81">
        <v>13040</v>
      </c>
      <c r="F81">
        <v>-3296</v>
      </c>
    </row>
    <row r="82" spans="1:6" x14ac:dyDescent="0.5">
      <c r="A82" t="s">
        <v>72</v>
      </c>
      <c r="B82">
        <v>6118</v>
      </c>
      <c r="C82">
        <v>5289</v>
      </c>
      <c r="D82">
        <v>4652</v>
      </c>
      <c r="E82">
        <v>3940</v>
      </c>
      <c r="F82">
        <v>3266</v>
      </c>
    </row>
    <row r="83" spans="1:6" x14ac:dyDescent="0.5">
      <c r="A83" t="s">
        <v>132</v>
      </c>
      <c r="B83">
        <v>-936</v>
      </c>
      <c r="C83">
        <v>2148</v>
      </c>
      <c r="D83">
        <v>937</v>
      </c>
      <c r="E83">
        <v>2284</v>
      </c>
      <c r="F83">
        <v>69363</v>
      </c>
    </row>
    <row r="84" spans="1:6" x14ac:dyDescent="0.5">
      <c r="A84" t="s">
        <v>73</v>
      </c>
      <c r="B84">
        <v>-6481</v>
      </c>
      <c r="C84">
        <v>-2577</v>
      </c>
      <c r="D84">
        <v>-2812</v>
      </c>
      <c r="E84">
        <v>-3862</v>
      </c>
      <c r="F84">
        <v>-925</v>
      </c>
    </row>
    <row r="85" spans="1:6" x14ac:dyDescent="0.5">
      <c r="A85" t="s">
        <v>74</v>
      </c>
      <c r="B85">
        <v>-737</v>
      </c>
      <c r="C85">
        <v>168</v>
      </c>
      <c r="D85">
        <v>597</v>
      </c>
      <c r="E85">
        <v>-465</v>
      </c>
      <c r="F85">
        <v>50</v>
      </c>
    </row>
    <row r="86" spans="1:6" x14ac:dyDescent="0.5">
      <c r="A86" t="s">
        <v>48</v>
      </c>
      <c r="B86">
        <v>2798</v>
      </c>
      <c r="C86">
        <v>3018</v>
      </c>
      <c r="D86">
        <v>232</v>
      </c>
      <c r="E86">
        <v>1148</v>
      </c>
      <c r="F86">
        <v>81</v>
      </c>
    </row>
    <row r="87" spans="1:6" x14ac:dyDescent="0.5">
      <c r="A87" t="s">
        <v>75</v>
      </c>
      <c r="B87">
        <v>3484</v>
      </c>
      <c r="C87">
        <v>1539</v>
      </c>
      <c r="D87">
        <v>2920</v>
      </c>
      <c r="E87">
        <v>5463</v>
      </c>
      <c r="F87">
        <v>70157</v>
      </c>
    </row>
    <row r="88" spans="1:6" x14ac:dyDescent="0.5">
      <c r="A88" t="s">
        <v>76</v>
      </c>
      <c r="B88">
        <v>-1249</v>
      </c>
      <c r="F88">
        <v>-57735</v>
      </c>
    </row>
    <row r="89" spans="1:6" x14ac:dyDescent="0.5">
      <c r="A89" t="s">
        <v>77</v>
      </c>
      <c r="B89">
        <v>76740</v>
      </c>
      <c r="C89">
        <v>60675</v>
      </c>
      <c r="D89">
        <v>52185</v>
      </c>
      <c r="E89">
        <v>43884</v>
      </c>
      <c r="F89">
        <v>39507</v>
      </c>
    </row>
    <row r="90" spans="1:6" x14ac:dyDescent="0.5">
      <c r="A90" t="s">
        <v>78</v>
      </c>
    </row>
    <row r="91" spans="1:6" x14ac:dyDescent="0.5">
      <c r="A91" t="s">
        <v>79</v>
      </c>
      <c r="B91">
        <v>-20622</v>
      </c>
      <c r="C91">
        <v>-15441</v>
      </c>
      <c r="D91">
        <v>-13925</v>
      </c>
      <c r="E91">
        <v>-11632</v>
      </c>
      <c r="F91">
        <v>-8129</v>
      </c>
    </row>
    <row r="92" spans="1:6" x14ac:dyDescent="0.5">
      <c r="A92" t="s">
        <v>80</v>
      </c>
      <c r="B92">
        <v>-8909</v>
      </c>
      <c r="C92">
        <v>-2521</v>
      </c>
      <c r="D92">
        <v>-2388</v>
      </c>
      <c r="E92">
        <v>-888</v>
      </c>
      <c r="F92">
        <v>-25944</v>
      </c>
    </row>
    <row r="93" spans="1:6" x14ac:dyDescent="0.5">
      <c r="A93" t="s">
        <v>81</v>
      </c>
      <c r="B93">
        <v>-62924</v>
      </c>
      <c r="C93">
        <v>-77190</v>
      </c>
      <c r="D93">
        <v>-57697</v>
      </c>
      <c r="E93">
        <v>-137380</v>
      </c>
      <c r="F93">
        <v>-176905</v>
      </c>
    </row>
    <row r="94" spans="1:6" x14ac:dyDescent="0.5">
      <c r="A94" t="s">
        <v>82</v>
      </c>
      <c r="B94">
        <v>65800</v>
      </c>
      <c r="C94">
        <v>84170</v>
      </c>
      <c r="D94">
        <v>58237</v>
      </c>
      <c r="E94">
        <v>143937</v>
      </c>
      <c r="F94">
        <v>164394</v>
      </c>
    </row>
    <row r="95" spans="1:6" x14ac:dyDescent="0.5">
      <c r="A95" t="s">
        <v>83</v>
      </c>
      <c r="B95">
        <v>-922</v>
      </c>
      <c r="C95">
        <v>-1241</v>
      </c>
      <c r="E95">
        <v>-98</v>
      </c>
      <c r="F95">
        <v>-197</v>
      </c>
    </row>
    <row r="96" spans="1:6" x14ac:dyDescent="0.5">
      <c r="A96" t="s">
        <v>84</v>
      </c>
      <c r="B96">
        <v>-27577</v>
      </c>
      <c r="C96">
        <v>-12223</v>
      </c>
      <c r="D96">
        <v>-15773</v>
      </c>
      <c r="E96">
        <v>-6061</v>
      </c>
      <c r="F96">
        <v>-46781</v>
      </c>
    </row>
    <row r="97" spans="1:6" x14ac:dyDescent="0.5">
      <c r="A97" t="s">
        <v>85</v>
      </c>
    </row>
    <row r="98" spans="1:6" x14ac:dyDescent="0.5">
      <c r="A98" t="s">
        <v>86</v>
      </c>
      <c r="E98">
        <v>7183</v>
      </c>
      <c r="F98">
        <v>44344</v>
      </c>
    </row>
    <row r="99" spans="1:6" x14ac:dyDescent="0.5">
      <c r="A99" t="s">
        <v>87</v>
      </c>
      <c r="B99">
        <v>-3750</v>
      </c>
      <c r="C99">
        <v>-5518</v>
      </c>
      <c r="D99">
        <v>-4000</v>
      </c>
      <c r="E99">
        <v>-10060</v>
      </c>
      <c r="F99">
        <v>-7922</v>
      </c>
    </row>
    <row r="100" spans="1:6" x14ac:dyDescent="0.5">
      <c r="A100" t="s">
        <v>88</v>
      </c>
      <c r="B100">
        <v>1693</v>
      </c>
      <c r="C100">
        <v>1343</v>
      </c>
      <c r="D100">
        <v>1142</v>
      </c>
      <c r="E100">
        <v>1002</v>
      </c>
      <c r="F100">
        <v>772</v>
      </c>
    </row>
    <row r="101" spans="1:6" x14ac:dyDescent="0.5">
      <c r="A101" t="s">
        <v>89</v>
      </c>
      <c r="B101">
        <v>-27385</v>
      </c>
      <c r="C101">
        <v>-22968</v>
      </c>
      <c r="D101">
        <v>-19543</v>
      </c>
      <c r="E101">
        <v>-10721</v>
      </c>
      <c r="F101">
        <v>-11788</v>
      </c>
    </row>
    <row r="102" spans="1:6" x14ac:dyDescent="0.5">
      <c r="A102" t="s">
        <v>90</v>
      </c>
      <c r="B102">
        <v>-16521</v>
      </c>
      <c r="C102">
        <v>-15137</v>
      </c>
      <c r="D102">
        <v>-13811</v>
      </c>
      <c r="E102">
        <v>-12699</v>
      </c>
      <c r="F102">
        <v>-11845</v>
      </c>
    </row>
    <row r="103" spans="1:6" x14ac:dyDescent="0.5">
      <c r="A103" t="s">
        <v>91</v>
      </c>
      <c r="B103">
        <v>-2523</v>
      </c>
      <c r="C103">
        <v>-3751</v>
      </c>
      <c r="D103">
        <v>-675</v>
      </c>
      <c r="E103">
        <v>-8295</v>
      </c>
      <c r="F103">
        <v>-5153</v>
      </c>
    </row>
    <row r="104" spans="1:6" x14ac:dyDescent="0.5">
      <c r="A104" t="s">
        <v>92</v>
      </c>
      <c r="B104">
        <v>-48486</v>
      </c>
      <c r="C104">
        <v>-46031</v>
      </c>
      <c r="D104">
        <v>-36887</v>
      </c>
      <c r="E104">
        <v>-33590</v>
      </c>
      <c r="F104">
        <v>8408</v>
      </c>
    </row>
    <row r="105" spans="1:6" x14ac:dyDescent="0.5">
      <c r="A105" t="s">
        <v>93</v>
      </c>
      <c r="B105">
        <v>-29</v>
      </c>
      <c r="C105">
        <v>-201</v>
      </c>
      <c r="D105">
        <v>-115</v>
      </c>
      <c r="E105">
        <v>50</v>
      </c>
      <c r="F105">
        <v>19</v>
      </c>
    </row>
    <row r="106" spans="1:6" x14ac:dyDescent="0.5">
      <c r="A106" t="s">
        <v>94</v>
      </c>
      <c r="B106">
        <v>648</v>
      </c>
      <c r="C106">
        <v>2220</v>
      </c>
      <c r="D106">
        <v>-590</v>
      </c>
      <c r="E106">
        <v>4283</v>
      </c>
      <c r="F106">
        <v>1153</v>
      </c>
    </row>
    <row r="107" spans="1:6" x14ac:dyDescent="0.5">
      <c r="A107" t="s">
        <v>95</v>
      </c>
      <c r="B107">
        <v>13576</v>
      </c>
      <c r="C107">
        <v>11356</v>
      </c>
      <c r="D107">
        <v>11946</v>
      </c>
      <c r="E107">
        <v>7663</v>
      </c>
      <c r="F107">
        <v>6510</v>
      </c>
    </row>
    <row r="108" spans="1:6" x14ac:dyDescent="0.5">
      <c r="A108" t="s">
        <v>96</v>
      </c>
      <c r="B108">
        <v>14224</v>
      </c>
      <c r="C108">
        <v>13576</v>
      </c>
      <c r="D108">
        <v>11356</v>
      </c>
      <c r="E108">
        <v>11946</v>
      </c>
      <c r="F108">
        <v>7663</v>
      </c>
    </row>
    <row r="109" spans="1:6" x14ac:dyDescent="0.5">
      <c r="A109" t="s">
        <v>97</v>
      </c>
    </row>
    <row r="110" spans="1:6" x14ac:dyDescent="0.5">
      <c r="A110" t="s">
        <v>98</v>
      </c>
      <c r="B110">
        <v>76740</v>
      </c>
      <c r="C110">
        <v>60675</v>
      </c>
      <c r="D110">
        <v>52185</v>
      </c>
      <c r="E110">
        <v>43884</v>
      </c>
      <c r="F110">
        <v>39507</v>
      </c>
    </row>
    <row r="111" spans="1:6" x14ac:dyDescent="0.5">
      <c r="A111" t="s">
        <v>99</v>
      </c>
      <c r="B111">
        <v>-20622</v>
      </c>
      <c r="C111">
        <v>-15441</v>
      </c>
      <c r="D111">
        <v>-13925</v>
      </c>
      <c r="E111">
        <v>-11632</v>
      </c>
      <c r="F111">
        <v>-8129</v>
      </c>
    </row>
    <row r="112" spans="1:6" x14ac:dyDescent="0.5">
      <c r="A112" t="s">
        <v>100</v>
      </c>
      <c r="B112">
        <v>56118</v>
      </c>
      <c r="C112">
        <v>45234</v>
      </c>
      <c r="D112">
        <v>38260</v>
      </c>
      <c r="E112">
        <v>32252</v>
      </c>
      <c r="F112">
        <v>31378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workbookViewId="0">
      <selection activeCell="N1" sqref="N1:N65536"/>
    </sheetView>
  </sheetViews>
  <sheetFormatPr defaultRowHeight="15.75" x14ac:dyDescent="0.5"/>
  <cols>
    <col min="1" max="1" width="15.5" customWidth="1"/>
    <col min="2" max="8" width="11" customWidth="1"/>
    <col min="9" max="9" width="11.8125" customWidth="1"/>
    <col min="10" max="10" width="12.8125" customWidth="1"/>
    <col min="11" max="11" width="11.8125" customWidth="1"/>
    <col min="12" max="256" width="11" customWidth="1"/>
  </cols>
  <sheetData>
    <row r="1" spans="1:13" x14ac:dyDescent="0.5">
      <c r="A1" t="s">
        <v>109</v>
      </c>
      <c r="H1" s="1" t="s">
        <v>112</v>
      </c>
      <c r="I1" s="2"/>
      <c r="J1" s="2"/>
      <c r="K1" s="2"/>
      <c r="L1" s="2"/>
      <c r="M1" s="2"/>
    </row>
    <row r="2" spans="1:13" x14ac:dyDescent="0.5">
      <c r="A2" t="s">
        <v>102</v>
      </c>
      <c r="B2" t="s">
        <v>138</v>
      </c>
      <c r="C2" t="s">
        <v>139</v>
      </c>
      <c r="D2" t="s">
        <v>140</v>
      </c>
      <c r="E2" t="s">
        <v>130</v>
      </c>
      <c r="F2" t="s">
        <v>131</v>
      </c>
      <c r="H2" s="2"/>
      <c r="I2" s="3" t="str">
        <f>B2</f>
        <v>2021-06</v>
      </c>
      <c r="J2" s="3" t="str">
        <f>C2</f>
        <v>2020-06</v>
      </c>
      <c r="K2" s="3" t="str">
        <f>D2</f>
        <v>2019-06</v>
      </c>
      <c r="L2" s="3" t="str">
        <f>E2</f>
        <v>2018-06</v>
      </c>
      <c r="M2" s="2"/>
    </row>
    <row r="3" spans="1:13" x14ac:dyDescent="0.5">
      <c r="A3" t="s">
        <v>1</v>
      </c>
      <c r="B3">
        <v>168088</v>
      </c>
      <c r="C3">
        <v>143015</v>
      </c>
      <c r="D3">
        <v>125843</v>
      </c>
      <c r="E3">
        <v>110360</v>
      </c>
      <c r="F3">
        <v>89950</v>
      </c>
      <c r="H3" s="2"/>
      <c r="I3" s="2"/>
      <c r="J3" s="2"/>
      <c r="K3" s="2"/>
      <c r="L3" s="2"/>
      <c r="M3" s="2"/>
    </row>
    <row r="4" spans="1:13" x14ac:dyDescent="0.5">
      <c r="A4" t="s">
        <v>2</v>
      </c>
      <c r="B4">
        <v>52232</v>
      </c>
      <c r="C4">
        <v>46078</v>
      </c>
      <c r="D4">
        <v>42910</v>
      </c>
      <c r="E4">
        <v>38353</v>
      </c>
      <c r="F4">
        <v>34261</v>
      </c>
      <c r="H4" s="2" t="s">
        <v>113</v>
      </c>
      <c r="I4" s="6">
        <v>270.89999999999998</v>
      </c>
      <c r="J4" s="7">
        <v>203.51</v>
      </c>
      <c r="K4" s="7">
        <v>133.96</v>
      </c>
      <c r="L4" s="6">
        <v>98.61</v>
      </c>
      <c r="M4" s="2"/>
    </row>
    <row r="5" spans="1:13" x14ac:dyDescent="0.5">
      <c r="A5" t="s">
        <v>3</v>
      </c>
      <c r="B5">
        <v>115856</v>
      </c>
      <c r="C5">
        <v>96937</v>
      </c>
      <c r="D5">
        <v>82933</v>
      </c>
      <c r="E5">
        <v>72007</v>
      </c>
      <c r="F5">
        <v>55689</v>
      </c>
      <c r="H5" s="2" t="s">
        <v>128</v>
      </c>
      <c r="I5" s="8">
        <f>I4*B24</f>
        <v>2044482.2999999998</v>
      </c>
      <c r="J5" s="8">
        <f>J4*C24</f>
        <v>1548711.0999999999</v>
      </c>
      <c r="K5" s="8">
        <f>K4*D24</f>
        <v>1027875.0800000001</v>
      </c>
      <c r="L5" s="8">
        <f>L4*E24</f>
        <v>759297</v>
      </c>
      <c r="M5" s="2"/>
    </row>
    <row r="6" spans="1:13" x14ac:dyDescent="0.5">
      <c r="A6" t="s">
        <v>4</v>
      </c>
      <c r="H6" s="2"/>
      <c r="I6" s="2"/>
      <c r="J6" s="2"/>
      <c r="K6" s="2"/>
      <c r="L6" s="2"/>
      <c r="M6" s="2"/>
    </row>
    <row r="7" spans="1:13" x14ac:dyDescent="0.5">
      <c r="A7" t="s">
        <v>107</v>
      </c>
      <c r="B7">
        <v>20716</v>
      </c>
      <c r="C7">
        <v>19269</v>
      </c>
      <c r="D7">
        <v>16876</v>
      </c>
      <c r="E7">
        <v>14726</v>
      </c>
      <c r="F7">
        <v>13037</v>
      </c>
      <c r="H7" s="1" t="s">
        <v>114</v>
      </c>
      <c r="I7" s="2"/>
      <c r="J7" s="2"/>
      <c r="K7" s="2"/>
      <c r="L7" s="2"/>
      <c r="M7" s="2"/>
    </row>
    <row r="8" spans="1:13" x14ac:dyDescent="0.5">
      <c r="A8" t="s">
        <v>5</v>
      </c>
      <c r="B8">
        <v>25224</v>
      </c>
      <c r="C8">
        <v>24709</v>
      </c>
      <c r="D8">
        <v>23098</v>
      </c>
      <c r="E8">
        <v>22223</v>
      </c>
      <c r="F8">
        <v>20020</v>
      </c>
      <c r="H8" s="2" t="s">
        <v>115</v>
      </c>
      <c r="I8" s="9">
        <f>I4/B22</f>
        <v>33.65217391304347</v>
      </c>
      <c r="J8" s="9">
        <f>J4/C22</f>
        <v>35.331597222222221</v>
      </c>
      <c r="K8" s="9">
        <f>K4/D22</f>
        <v>26.474308300395261</v>
      </c>
      <c r="L8" s="9">
        <f>L4/E22</f>
        <v>46.295774647887328</v>
      </c>
      <c r="M8" s="2"/>
    </row>
    <row r="9" spans="1:13" x14ac:dyDescent="0.5">
      <c r="A9" t="s">
        <v>108</v>
      </c>
      <c r="F9">
        <v>306</v>
      </c>
      <c r="H9" s="2"/>
      <c r="I9" s="2"/>
      <c r="J9" s="2"/>
      <c r="K9" s="2"/>
      <c r="L9" s="2"/>
      <c r="M9" s="2"/>
    </row>
    <row r="10" spans="1:13" x14ac:dyDescent="0.5">
      <c r="A10" t="s">
        <v>6</v>
      </c>
      <c r="F10">
        <v>-306</v>
      </c>
      <c r="H10" s="2" t="s">
        <v>116</v>
      </c>
      <c r="I10" s="2">
        <f>I5/B72</f>
        <v>14.39897949122461</v>
      </c>
      <c r="J10" s="2">
        <f>J5/C72</f>
        <v>13.09094451582364</v>
      </c>
      <c r="K10" s="2">
        <f>K5/D72</f>
        <v>10.044709078471612</v>
      </c>
      <c r="L10" s="2">
        <f>L5/E72</f>
        <v>9.1793442781498591</v>
      </c>
      <c r="M10" s="2"/>
    </row>
    <row r="11" spans="1:13" x14ac:dyDescent="0.5">
      <c r="A11" t="s">
        <v>7</v>
      </c>
      <c r="B11">
        <v>45940</v>
      </c>
      <c r="C11">
        <v>43978</v>
      </c>
      <c r="D11">
        <v>39974</v>
      </c>
      <c r="E11">
        <v>36949</v>
      </c>
      <c r="F11">
        <v>33057</v>
      </c>
      <c r="H11" s="2"/>
      <c r="I11" s="2"/>
      <c r="J11" s="2"/>
      <c r="K11" s="2"/>
      <c r="L11" s="2"/>
      <c r="M11" s="2"/>
    </row>
    <row r="12" spans="1:13" x14ac:dyDescent="0.5">
      <c r="A12" t="s">
        <v>8</v>
      </c>
      <c r="B12">
        <v>69916</v>
      </c>
      <c r="C12">
        <v>52959</v>
      </c>
      <c r="D12">
        <v>42959</v>
      </c>
      <c r="E12">
        <v>35058</v>
      </c>
      <c r="F12">
        <v>22632</v>
      </c>
      <c r="H12" s="2" t="s">
        <v>117</v>
      </c>
      <c r="I12" s="2">
        <f>I30/B26</f>
        <v>23.166940352855494</v>
      </c>
      <c r="J12" s="2">
        <f>J30/C26</f>
        <v>21.564548470543528</v>
      </c>
      <c r="K12" s="2">
        <f>K30/D26</f>
        <v>16.643139038170045</v>
      </c>
      <c r="L12" s="2">
        <f>L30/E26</f>
        <v>14.186322471092423</v>
      </c>
      <c r="M12" s="2"/>
    </row>
    <row r="13" spans="1:13" x14ac:dyDescent="0.5">
      <c r="A13" t="s">
        <v>9</v>
      </c>
      <c r="B13">
        <v>2346</v>
      </c>
      <c r="C13">
        <v>2591</v>
      </c>
      <c r="D13">
        <v>2686</v>
      </c>
      <c r="E13">
        <v>2733</v>
      </c>
      <c r="F13">
        <v>2222</v>
      </c>
      <c r="H13" s="2"/>
      <c r="I13" s="2"/>
      <c r="J13" s="2"/>
      <c r="K13" s="2"/>
      <c r="L13" s="2"/>
      <c r="M13" s="2"/>
    </row>
    <row r="14" spans="1:13" x14ac:dyDescent="0.5">
      <c r="A14" t="s">
        <v>10</v>
      </c>
      <c r="B14">
        <v>3532</v>
      </c>
      <c r="C14">
        <v>2668</v>
      </c>
      <c r="D14">
        <v>3415</v>
      </c>
      <c r="E14">
        <v>4149</v>
      </c>
      <c r="F14">
        <v>2739</v>
      </c>
      <c r="H14" s="1" t="s">
        <v>118</v>
      </c>
      <c r="I14" s="2"/>
      <c r="J14" s="2"/>
      <c r="K14" s="2"/>
      <c r="L14" s="2"/>
      <c r="M14" s="2"/>
    </row>
    <row r="15" spans="1:13" x14ac:dyDescent="0.5">
      <c r="A15" t="s">
        <v>11</v>
      </c>
      <c r="B15">
        <v>71102</v>
      </c>
      <c r="C15">
        <v>53036</v>
      </c>
      <c r="D15">
        <v>43688</v>
      </c>
      <c r="E15">
        <v>36474</v>
      </c>
      <c r="F15">
        <v>23149</v>
      </c>
      <c r="H15" s="2" t="s">
        <v>119</v>
      </c>
      <c r="I15" s="4">
        <f>B11/B3</f>
        <v>0.27330921898053401</v>
      </c>
      <c r="J15" s="4">
        <f>C11/C3</f>
        <v>0.30750620564276476</v>
      </c>
      <c r="K15" s="4">
        <f>D11/D3</f>
        <v>0.31764976995144745</v>
      </c>
      <c r="L15" s="4">
        <f>E11/E3</f>
        <v>0.3348042769119246</v>
      </c>
      <c r="M15" s="2"/>
    </row>
    <row r="16" spans="1:13" x14ac:dyDescent="0.5">
      <c r="A16" t="s">
        <v>12</v>
      </c>
      <c r="B16">
        <v>9831</v>
      </c>
      <c r="C16">
        <v>8755</v>
      </c>
      <c r="D16">
        <v>4448</v>
      </c>
      <c r="E16">
        <v>19903</v>
      </c>
      <c r="F16">
        <v>1945</v>
      </c>
      <c r="H16" s="2"/>
      <c r="I16" s="4"/>
      <c r="J16" s="4"/>
      <c r="K16" s="4"/>
      <c r="L16" s="4"/>
      <c r="M16" s="2"/>
    </row>
    <row r="17" spans="1:13" x14ac:dyDescent="0.5">
      <c r="A17" t="s">
        <v>13</v>
      </c>
      <c r="B17">
        <v>61271</v>
      </c>
      <c r="C17">
        <v>44281</v>
      </c>
      <c r="D17">
        <v>39240</v>
      </c>
      <c r="E17">
        <v>16571</v>
      </c>
      <c r="F17">
        <v>21204</v>
      </c>
      <c r="H17" s="2" t="s">
        <v>120</v>
      </c>
      <c r="I17" s="4">
        <f>B18/B3</f>
        <v>0.36451739564989766</v>
      </c>
      <c r="J17" s="4">
        <f>C18/C3</f>
        <v>0.30962486452470023</v>
      </c>
      <c r="K17" s="4">
        <f>D18/D3</f>
        <v>0.31181710544090652</v>
      </c>
      <c r="L17" s="4">
        <f>E18/E3</f>
        <v>0.15015404131931859</v>
      </c>
      <c r="M17" s="2"/>
    </row>
    <row r="18" spans="1:13" x14ac:dyDescent="0.5">
      <c r="A18" t="s">
        <v>15</v>
      </c>
      <c r="B18">
        <v>61271</v>
      </c>
      <c r="C18">
        <v>44281</v>
      </c>
      <c r="D18">
        <v>39240</v>
      </c>
      <c r="E18">
        <v>16571</v>
      </c>
      <c r="F18">
        <v>21204</v>
      </c>
      <c r="H18" s="2"/>
      <c r="I18" s="4"/>
      <c r="J18" s="4"/>
      <c r="K18" s="4"/>
      <c r="L18" s="4"/>
      <c r="M18" s="2"/>
    </row>
    <row r="19" spans="1:13" x14ac:dyDescent="0.5">
      <c r="A19" t="s">
        <v>16</v>
      </c>
      <c r="B19">
        <v>61271</v>
      </c>
      <c r="C19">
        <v>44281</v>
      </c>
      <c r="D19">
        <v>39240</v>
      </c>
      <c r="E19">
        <v>16571</v>
      </c>
      <c r="F19">
        <v>21204</v>
      </c>
      <c r="H19" s="2" t="s">
        <v>121</v>
      </c>
      <c r="I19" s="4">
        <f>B18/B72</f>
        <v>0.43152238217314137</v>
      </c>
      <c r="J19" s="4">
        <f>C18/C72</f>
        <v>0.37429841763592103</v>
      </c>
      <c r="K19" s="4">
        <f>D18/D72</f>
        <v>0.38346525945470539</v>
      </c>
      <c r="L19" s="4">
        <f>E18/E72</f>
        <v>0.20033124591987234</v>
      </c>
      <c r="M19" s="2"/>
    </row>
    <row r="20" spans="1:13" x14ac:dyDescent="0.5">
      <c r="A20" t="s">
        <v>17</v>
      </c>
      <c r="H20" s="2"/>
      <c r="I20" s="2"/>
      <c r="J20" s="2"/>
      <c r="K20" s="2"/>
      <c r="L20" s="2"/>
      <c r="M20" s="2"/>
    </row>
    <row r="21" spans="1:13" x14ac:dyDescent="0.5">
      <c r="A21" t="s">
        <v>18</v>
      </c>
      <c r="B21">
        <v>8.1199999999999992</v>
      </c>
      <c r="C21">
        <v>5.82</v>
      </c>
      <c r="D21">
        <v>5.1100000000000003</v>
      </c>
      <c r="E21">
        <v>2.15</v>
      </c>
      <c r="F21">
        <v>2.74</v>
      </c>
      <c r="H21" s="1" t="s">
        <v>122</v>
      </c>
      <c r="I21" s="2"/>
      <c r="J21" s="2"/>
      <c r="K21" s="2"/>
      <c r="L21" s="2"/>
      <c r="M21" s="2"/>
    </row>
    <row r="22" spans="1:13" x14ac:dyDescent="0.5">
      <c r="A22" t="s">
        <v>19</v>
      </c>
      <c r="B22">
        <v>8.0500000000000007</v>
      </c>
      <c r="C22">
        <v>5.76</v>
      </c>
      <c r="D22">
        <v>5.0599999999999996</v>
      </c>
      <c r="E22">
        <v>2.13</v>
      </c>
      <c r="F22">
        <v>2.71</v>
      </c>
      <c r="H22" s="2" t="s">
        <v>123</v>
      </c>
      <c r="I22" s="2">
        <f>B39/B59</f>
        <v>2.0799936835218875</v>
      </c>
      <c r="J22" s="2">
        <f>C39/C59</f>
        <v>2.5157654542940118</v>
      </c>
      <c r="K22" s="2">
        <f>D39/D59</f>
        <v>2.5288389513108616</v>
      </c>
      <c r="L22" s="2">
        <f>E39/E59</f>
        <v>2.9008001641362329</v>
      </c>
      <c r="M22" s="2"/>
    </row>
    <row r="23" spans="1:13" x14ac:dyDescent="0.5">
      <c r="A23" t="s">
        <v>20</v>
      </c>
      <c r="H23" s="2"/>
      <c r="I23" s="2"/>
      <c r="J23" s="2"/>
      <c r="K23" s="2"/>
      <c r="L23" s="2"/>
      <c r="M23" s="2"/>
    </row>
    <row r="24" spans="1:13" x14ac:dyDescent="0.5">
      <c r="A24" t="s">
        <v>18</v>
      </c>
      <c r="B24">
        <v>7547</v>
      </c>
      <c r="C24">
        <v>7610</v>
      </c>
      <c r="D24">
        <v>7673</v>
      </c>
      <c r="E24">
        <v>7700</v>
      </c>
      <c r="F24">
        <v>7746</v>
      </c>
      <c r="H24" s="2" t="s">
        <v>124</v>
      </c>
      <c r="I24" s="2">
        <f>(B54+B61)/B72</f>
        <v>0.4095134800123954</v>
      </c>
      <c r="J24" s="2">
        <f>(C54+C61)/C72</f>
        <v>0.5352904381931296</v>
      </c>
      <c r="K24" s="2">
        <f>(D54+D61)/D72</f>
        <v>0.70534545099188894</v>
      </c>
      <c r="L24" s="2">
        <f>(E54+E61)/E72</f>
        <v>0.92168572741120436</v>
      </c>
      <c r="M24" s="2"/>
    </row>
    <row r="25" spans="1:13" x14ac:dyDescent="0.5">
      <c r="A25" t="s">
        <v>19</v>
      </c>
      <c r="B25">
        <v>7608</v>
      </c>
      <c r="C25">
        <v>7683</v>
      </c>
      <c r="D25">
        <v>7753</v>
      </c>
      <c r="E25">
        <v>7794</v>
      </c>
      <c r="F25">
        <v>7832</v>
      </c>
      <c r="H25" s="2"/>
      <c r="I25" s="2"/>
      <c r="J25" s="2"/>
      <c r="K25" s="2"/>
      <c r="L25" s="2"/>
      <c r="M25" s="2"/>
    </row>
    <row r="26" spans="1:13" x14ac:dyDescent="0.5">
      <c r="A26" t="s">
        <v>21</v>
      </c>
      <c r="B26">
        <v>85134</v>
      </c>
      <c r="C26">
        <v>68423</v>
      </c>
      <c r="D26">
        <v>58056</v>
      </c>
      <c r="E26">
        <v>49468</v>
      </c>
      <c r="F26">
        <v>34149</v>
      </c>
      <c r="H26" s="2" t="s">
        <v>125</v>
      </c>
      <c r="I26" s="2">
        <f>(B54+B61)/I5</f>
        <v>2.8440451648811049E-2</v>
      </c>
      <c r="J26" s="2">
        <f>(C54+C61)/J5</f>
        <v>4.0890131154868073E-2</v>
      </c>
      <c r="K26" s="2">
        <f>(D54+D61)/K5</f>
        <v>7.022059528868041E-2</v>
      </c>
      <c r="L26" s="2">
        <f>(E54+E61)/L5</f>
        <v>0.10040866749111349</v>
      </c>
      <c r="M26" s="2"/>
    </row>
    <row r="27" spans="1:13" x14ac:dyDescent="0.5">
      <c r="H27" s="2"/>
      <c r="I27" s="2"/>
      <c r="J27" s="2"/>
      <c r="K27" s="2"/>
      <c r="L27" s="2"/>
      <c r="M27" s="2"/>
    </row>
    <row r="28" spans="1:13" x14ac:dyDescent="0.5">
      <c r="A28" t="s">
        <v>110</v>
      </c>
      <c r="H28" s="2" t="s">
        <v>126</v>
      </c>
      <c r="I28" s="2">
        <f>B12/B13</f>
        <v>29.80221653878943</v>
      </c>
      <c r="J28" s="2">
        <f>C12/C13</f>
        <v>20.439598610575068</v>
      </c>
      <c r="K28" s="2">
        <f>D12/D13</f>
        <v>15.99367088607595</v>
      </c>
      <c r="L28" s="2">
        <f>E12/E13</f>
        <v>12.827661909989024</v>
      </c>
      <c r="M28" s="2"/>
    </row>
    <row r="29" spans="1:13" x14ac:dyDescent="0.5">
      <c r="A29" t="s">
        <v>102</v>
      </c>
      <c r="B29" t="s">
        <v>138</v>
      </c>
      <c r="C29" t="s">
        <v>139</v>
      </c>
      <c r="D29" t="s">
        <v>140</v>
      </c>
      <c r="E29" t="s">
        <v>130</v>
      </c>
      <c r="F29" t="s">
        <v>131</v>
      </c>
      <c r="H29" s="2"/>
      <c r="I29" s="2"/>
      <c r="J29" s="2"/>
      <c r="K29" s="2"/>
      <c r="L29" s="2"/>
      <c r="M29" s="2"/>
    </row>
    <row r="30" spans="1:13" x14ac:dyDescent="0.5">
      <c r="A30" t="s">
        <v>24</v>
      </c>
      <c r="H30" s="1" t="s">
        <v>127</v>
      </c>
      <c r="I30" s="5">
        <f>I5+(B54+B61)-(B33+B34)</f>
        <v>1972294.2999999998</v>
      </c>
      <c r="J30" s="5">
        <f>J5+(C54+C61)-(C33+C34)</f>
        <v>1475511.0999999999</v>
      </c>
      <c r="K30" s="5">
        <f>K5+(D54+D61)-(D33+D34)</f>
        <v>966234.08000000007</v>
      </c>
      <c r="L30" s="5">
        <f>L5+(E54+E61)-(E33+E34)</f>
        <v>701769</v>
      </c>
      <c r="M30" s="2"/>
    </row>
    <row r="31" spans="1:13" x14ac:dyDescent="0.5">
      <c r="A31" t="s">
        <v>25</v>
      </c>
    </row>
    <row r="32" spans="1:13" x14ac:dyDescent="0.5">
      <c r="A32" t="s">
        <v>26</v>
      </c>
    </row>
    <row r="33" spans="1:6" x14ac:dyDescent="0.5">
      <c r="A33" t="s">
        <v>27</v>
      </c>
      <c r="B33">
        <v>14224</v>
      </c>
      <c r="C33">
        <v>13576</v>
      </c>
      <c r="D33">
        <v>11356</v>
      </c>
      <c r="E33">
        <v>11946</v>
      </c>
      <c r="F33">
        <v>7663</v>
      </c>
    </row>
    <row r="34" spans="1:6" x14ac:dyDescent="0.5">
      <c r="A34" t="s">
        <v>28</v>
      </c>
      <c r="B34">
        <v>116110</v>
      </c>
      <c r="C34">
        <v>122951</v>
      </c>
      <c r="D34">
        <v>122463</v>
      </c>
      <c r="E34">
        <v>121822</v>
      </c>
      <c r="F34">
        <v>125318</v>
      </c>
    </row>
    <row r="35" spans="1:6" x14ac:dyDescent="0.5">
      <c r="A35" t="s">
        <v>29</v>
      </c>
      <c r="B35">
        <v>130334</v>
      </c>
      <c r="C35">
        <v>136527</v>
      </c>
      <c r="D35">
        <v>133819</v>
      </c>
      <c r="E35">
        <v>133768</v>
      </c>
      <c r="F35">
        <v>132981</v>
      </c>
    </row>
    <row r="36" spans="1:6" x14ac:dyDescent="0.5">
      <c r="A36" t="s">
        <v>30</v>
      </c>
      <c r="B36">
        <v>38043</v>
      </c>
      <c r="C36">
        <v>32011</v>
      </c>
      <c r="D36">
        <v>29524</v>
      </c>
      <c r="E36">
        <v>26481</v>
      </c>
      <c r="F36">
        <v>19792</v>
      </c>
    </row>
    <row r="37" spans="1:6" x14ac:dyDescent="0.5">
      <c r="A37" t="s">
        <v>31</v>
      </c>
      <c r="B37">
        <v>2636</v>
      </c>
      <c r="C37">
        <v>1895</v>
      </c>
      <c r="D37">
        <v>2063</v>
      </c>
      <c r="E37">
        <v>2662</v>
      </c>
      <c r="F37">
        <v>2181</v>
      </c>
    </row>
    <row r="38" spans="1:6" x14ac:dyDescent="0.5">
      <c r="A38" t="s">
        <v>104</v>
      </c>
      <c r="B38">
        <v>13393</v>
      </c>
      <c r="C38">
        <v>11482</v>
      </c>
      <c r="D38">
        <v>10146</v>
      </c>
      <c r="E38">
        <v>6751</v>
      </c>
      <c r="F38">
        <v>4897</v>
      </c>
    </row>
    <row r="39" spans="1:6" x14ac:dyDescent="0.5">
      <c r="A39" t="s">
        <v>32</v>
      </c>
      <c r="B39">
        <v>184406</v>
      </c>
      <c r="C39">
        <v>181915</v>
      </c>
      <c r="D39">
        <v>175552</v>
      </c>
      <c r="E39">
        <v>169662</v>
      </c>
      <c r="F39">
        <v>159851</v>
      </c>
    </row>
    <row r="40" spans="1:6" x14ac:dyDescent="0.5">
      <c r="A40" t="s">
        <v>33</v>
      </c>
    </row>
    <row r="41" spans="1:6" x14ac:dyDescent="0.5">
      <c r="A41" t="s">
        <v>34</v>
      </c>
    </row>
    <row r="42" spans="1:6" x14ac:dyDescent="0.5">
      <c r="A42" t="s">
        <v>35</v>
      </c>
      <c r="B42">
        <v>122154</v>
      </c>
      <c r="C42">
        <v>96101</v>
      </c>
      <c r="D42">
        <v>79186</v>
      </c>
      <c r="E42">
        <v>65369</v>
      </c>
      <c r="F42">
        <v>47913</v>
      </c>
    </row>
    <row r="43" spans="1:6" x14ac:dyDescent="0.5">
      <c r="A43" t="s">
        <v>36</v>
      </c>
      <c r="B43">
        <v>-51351</v>
      </c>
      <c r="C43">
        <v>-43197</v>
      </c>
      <c r="D43">
        <v>-35330</v>
      </c>
      <c r="E43">
        <v>-29223</v>
      </c>
      <c r="F43">
        <v>-24179</v>
      </c>
    </row>
    <row r="44" spans="1:6" x14ac:dyDescent="0.5">
      <c r="A44" t="s">
        <v>37</v>
      </c>
      <c r="B44">
        <v>70803</v>
      </c>
      <c r="C44">
        <v>52904</v>
      </c>
      <c r="D44">
        <v>43856</v>
      </c>
      <c r="E44">
        <v>36146</v>
      </c>
      <c r="F44">
        <v>23734</v>
      </c>
    </row>
    <row r="45" spans="1:6" x14ac:dyDescent="0.5">
      <c r="A45" t="s">
        <v>38</v>
      </c>
      <c r="B45">
        <v>5984</v>
      </c>
      <c r="C45">
        <v>2965</v>
      </c>
      <c r="D45">
        <v>2649</v>
      </c>
      <c r="E45">
        <v>1862</v>
      </c>
      <c r="F45">
        <v>6023</v>
      </c>
    </row>
    <row r="46" spans="1:6" x14ac:dyDescent="0.5">
      <c r="A46" t="s">
        <v>105</v>
      </c>
      <c r="B46">
        <v>49711</v>
      </c>
      <c r="C46">
        <v>43351</v>
      </c>
      <c r="D46">
        <v>42026</v>
      </c>
      <c r="E46">
        <v>35683</v>
      </c>
      <c r="F46">
        <v>35122</v>
      </c>
    </row>
    <row r="47" spans="1:6" x14ac:dyDescent="0.5">
      <c r="A47" t="s">
        <v>39</v>
      </c>
      <c r="B47">
        <v>7800</v>
      </c>
      <c r="C47">
        <v>7038</v>
      </c>
      <c r="D47">
        <v>7750</v>
      </c>
      <c r="E47">
        <v>8053</v>
      </c>
      <c r="F47">
        <v>10106</v>
      </c>
    </row>
    <row r="48" spans="1:6" x14ac:dyDescent="0.5">
      <c r="A48" t="s">
        <v>41</v>
      </c>
      <c r="B48">
        <v>15075</v>
      </c>
      <c r="C48">
        <v>13138</v>
      </c>
      <c r="D48">
        <v>14723</v>
      </c>
      <c r="E48">
        <v>7442</v>
      </c>
      <c r="F48">
        <v>6250</v>
      </c>
    </row>
    <row r="49" spans="1:6" x14ac:dyDescent="0.5">
      <c r="A49" t="s">
        <v>42</v>
      </c>
      <c r="B49">
        <v>149373</v>
      </c>
      <c r="C49">
        <v>119396</v>
      </c>
      <c r="D49">
        <v>111004</v>
      </c>
      <c r="E49">
        <v>89186</v>
      </c>
      <c r="F49">
        <v>81235</v>
      </c>
    </row>
    <row r="50" spans="1:6" x14ac:dyDescent="0.5">
      <c r="A50" t="s">
        <v>43</v>
      </c>
      <c r="B50">
        <v>333779</v>
      </c>
      <c r="C50">
        <v>301311</v>
      </c>
      <c r="D50">
        <v>286556</v>
      </c>
      <c r="E50">
        <v>258848</v>
      </c>
      <c r="F50">
        <v>241086</v>
      </c>
    </row>
    <row r="51" spans="1:6" x14ac:dyDescent="0.5">
      <c r="A51" t="s">
        <v>44</v>
      </c>
    </row>
    <row r="52" spans="1:6" x14ac:dyDescent="0.5">
      <c r="A52" t="s">
        <v>45</v>
      </c>
    </row>
    <row r="53" spans="1:6" x14ac:dyDescent="0.5">
      <c r="A53" t="s">
        <v>46</v>
      </c>
    </row>
    <row r="54" spans="1:6" x14ac:dyDescent="0.5">
      <c r="A54" t="s">
        <v>47</v>
      </c>
      <c r="B54">
        <v>8072</v>
      </c>
      <c r="C54">
        <v>3749</v>
      </c>
      <c r="D54">
        <v>5516</v>
      </c>
      <c r="E54">
        <v>3998</v>
      </c>
      <c r="F54">
        <v>10121</v>
      </c>
    </row>
    <row r="55" spans="1:6" x14ac:dyDescent="0.5">
      <c r="A55" t="s">
        <v>48</v>
      </c>
      <c r="B55">
        <v>15163</v>
      </c>
      <c r="C55">
        <v>12530</v>
      </c>
      <c r="D55">
        <v>9382</v>
      </c>
      <c r="E55">
        <v>8617</v>
      </c>
      <c r="F55">
        <v>7390</v>
      </c>
    </row>
    <row r="56" spans="1:6" x14ac:dyDescent="0.5">
      <c r="A56" t="s">
        <v>106</v>
      </c>
      <c r="B56">
        <v>2174</v>
      </c>
      <c r="C56">
        <v>2130</v>
      </c>
      <c r="D56">
        <v>5665</v>
      </c>
      <c r="E56">
        <v>2121</v>
      </c>
      <c r="F56">
        <v>718</v>
      </c>
    </row>
    <row r="57" spans="1:6" x14ac:dyDescent="0.5">
      <c r="A57" t="s">
        <v>50</v>
      </c>
      <c r="B57">
        <v>41525</v>
      </c>
      <c r="C57">
        <v>36000</v>
      </c>
      <c r="D57">
        <v>32676</v>
      </c>
      <c r="E57">
        <v>28905</v>
      </c>
      <c r="F57">
        <v>34102</v>
      </c>
    </row>
    <row r="58" spans="1:6" x14ac:dyDescent="0.5">
      <c r="A58" t="s">
        <v>51</v>
      </c>
      <c r="B58">
        <v>21723</v>
      </c>
      <c r="C58">
        <v>17901</v>
      </c>
      <c r="D58">
        <v>16181</v>
      </c>
      <c r="E58">
        <v>14847</v>
      </c>
      <c r="F58">
        <v>12196</v>
      </c>
    </row>
    <row r="59" spans="1:6" x14ac:dyDescent="0.5">
      <c r="A59" t="s">
        <v>52</v>
      </c>
      <c r="B59">
        <v>88657</v>
      </c>
      <c r="C59">
        <v>72310</v>
      </c>
      <c r="D59">
        <v>69420</v>
      </c>
      <c r="E59">
        <v>58488</v>
      </c>
      <c r="F59">
        <v>64527</v>
      </c>
    </row>
    <row r="60" spans="1:6" x14ac:dyDescent="0.5">
      <c r="A60" t="s">
        <v>53</v>
      </c>
    </row>
    <row r="61" spans="1:6" x14ac:dyDescent="0.5">
      <c r="A61" t="s">
        <v>54</v>
      </c>
      <c r="B61">
        <v>50074</v>
      </c>
      <c r="C61">
        <v>59578</v>
      </c>
      <c r="D61">
        <v>66662</v>
      </c>
      <c r="E61">
        <v>72242</v>
      </c>
      <c r="F61">
        <v>76073</v>
      </c>
    </row>
    <row r="62" spans="1:6" x14ac:dyDescent="0.5">
      <c r="A62" t="s">
        <v>137</v>
      </c>
      <c r="B62">
        <v>9629</v>
      </c>
      <c r="C62">
        <v>7671</v>
      </c>
      <c r="D62">
        <v>6188</v>
      </c>
      <c r="E62">
        <v>5568</v>
      </c>
    </row>
    <row r="63" spans="1:6" x14ac:dyDescent="0.5">
      <c r="A63" t="s">
        <v>55</v>
      </c>
      <c r="B63">
        <v>198</v>
      </c>
      <c r="C63">
        <v>204</v>
      </c>
      <c r="D63">
        <v>233</v>
      </c>
      <c r="E63">
        <v>541</v>
      </c>
      <c r="F63">
        <v>531</v>
      </c>
    </row>
    <row r="64" spans="1:6" x14ac:dyDescent="0.5">
      <c r="A64" t="s">
        <v>50</v>
      </c>
      <c r="B64">
        <v>2616</v>
      </c>
      <c r="C64">
        <v>3180</v>
      </c>
      <c r="D64">
        <v>4530</v>
      </c>
      <c r="E64">
        <v>3815</v>
      </c>
      <c r="F64">
        <v>10377</v>
      </c>
    </row>
    <row r="65" spans="1:6" x14ac:dyDescent="0.5">
      <c r="A65" t="s">
        <v>58</v>
      </c>
      <c r="B65">
        <v>40617</v>
      </c>
      <c r="C65">
        <v>40064</v>
      </c>
      <c r="D65">
        <v>37193</v>
      </c>
      <c r="E65">
        <v>35476</v>
      </c>
      <c r="F65">
        <v>17184</v>
      </c>
    </row>
    <row r="66" spans="1:6" x14ac:dyDescent="0.5">
      <c r="A66" t="s">
        <v>59</v>
      </c>
      <c r="B66">
        <v>103134</v>
      </c>
      <c r="C66">
        <v>110697</v>
      </c>
      <c r="D66">
        <v>114806</v>
      </c>
      <c r="E66">
        <v>117642</v>
      </c>
      <c r="F66">
        <v>104165</v>
      </c>
    </row>
    <row r="67" spans="1:6" x14ac:dyDescent="0.5">
      <c r="A67" t="s">
        <v>60</v>
      </c>
      <c r="B67">
        <v>191791</v>
      </c>
      <c r="C67">
        <v>183007</v>
      </c>
      <c r="D67">
        <v>184226</v>
      </c>
      <c r="E67">
        <v>176130</v>
      </c>
      <c r="F67">
        <v>168692</v>
      </c>
    </row>
    <row r="68" spans="1:6" x14ac:dyDescent="0.5">
      <c r="A68" t="s">
        <v>61</v>
      </c>
    </row>
    <row r="69" spans="1:6" x14ac:dyDescent="0.5">
      <c r="A69" t="s">
        <v>62</v>
      </c>
      <c r="B69">
        <v>83111</v>
      </c>
      <c r="C69">
        <v>80552</v>
      </c>
      <c r="D69">
        <v>78520</v>
      </c>
      <c r="E69">
        <v>71223</v>
      </c>
      <c r="F69">
        <v>69315</v>
      </c>
    </row>
    <row r="70" spans="1:6" x14ac:dyDescent="0.5">
      <c r="A70" t="s">
        <v>64</v>
      </c>
      <c r="B70">
        <v>57055</v>
      </c>
      <c r="C70">
        <v>34566</v>
      </c>
      <c r="D70">
        <v>24150</v>
      </c>
      <c r="E70">
        <v>13682</v>
      </c>
      <c r="F70">
        <v>2648</v>
      </c>
    </row>
    <row r="71" spans="1:6" x14ac:dyDescent="0.5">
      <c r="A71" t="s">
        <v>66</v>
      </c>
      <c r="B71">
        <v>1822</v>
      </c>
      <c r="C71">
        <v>3186</v>
      </c>
      <c r="D71">
        <v>-340</v>
      </c>
      <c r="E71">
        <v>-2187</v>
      </c>
      <c r="F71">
        <v>431</v>
      </c>
    </row>
    <row r="72" spans="1:6" x14ac:dyDescent="0.5">
      <c r="A72" t="s">
        <v>67</v>
      </c>
      <c r="B72">
        <v>141988</v>
      </c>
      <c r="C72">
        <v>118304</v>
      </c>
      <c r="D72">
        <v>102330</v>
      </c>
      <c r="E72">
        <v>82718</v>
      </c>
      <c r="F72">
        <v>72394</v>
      </c>
    </row>
    <row r="73" spans="1:6" x14ac:dyDescent="0.5">
      <c r="A73" t="s">
        <v>68</v>
      </c>
      <c r="B73">
        <v>333779</v>
      </c>
      <c r="C73">
        <v>301311</v>
      </c>
      <c r="D73">
        <v>286556</v>
      </c>
      <c r="E73">
        <v>258848</v>
      </c>
      <c r="F73">
        <v>241086</v>
      </c>
    </row>
    <row r="75" spans="1:6" x14ac:dyDescent="0.5">
      <c r="A75" t="s">
        <v>111</v>
      </c>
    </row>
    <row r="76" spans="1:6" x14ac:dyDescent="0.5">
      <c r="A76" t="s">
        <v>102</v>
      </c>
      <c r="B76" t="s">
        <v>138</v>
      </c>
      <c r="C76" t="s">
        <v>139</v>
      </c>
      <c r="D76" t="s">
        <v>140</v>
      </c>
      <c r="E76" t="s">
        <v>130</v>
      </c>
      <c r="F76" t="s">
        <v>131</v>
      </c>
    </row>
    <row r="77" spans="1:6" x14ac:dyDescent="0.5">
      <c r="A77" t="s">
        <v>69</v>
      </c>
    </row>
    <row r="78" spans="1:6" x14ac:dyDescent="0.5">
      <c r="A78" t="s">
        <v>15</v>
      </c>
      <c r="B78">
        <v>61271</v>
      </c>
      <c r="C78">
        <v>44281</v>
      </c>
      <c r="D78">
        <v>39240</v>
      </c>
      <c r="E78">
        <v>16571</v>
      </c>
      <c r="F78">
        <v>21204</v>
      </c>
    </row>
    <row r="79" spans="1:6" x14ac:dyDescent="0.5">
      <c r="A79" t="s">
        <v>70</v>
      </c>
      <c r="B79">
        <v>11686</v>
      </c>
      <c r="C79">
        <v>12796</v>
      </c>
      <c r="D79">
        <v>11682</v>
      </c>
      <c r="E79">
        <v>10261</v>
      </c>
      <c r="F79">
        <v>8778</v>
      </c>
    </row>
    <row r="80" spans="1:6" x14ac:dyDescent="0.5">
      <c r="A80" t="s">
        <v>71</v>
      </c>
      <c r="C80">
        <v>-219</v>
      </c>
      <c r="D80">
        <v>-792</v>
      </c>
      <c r="E80">
        <v>-2212</v>
      </c>
      <c r="F80">
        <v>-2073</v>
      </c>
    </row>
    <row r="81" spans="1:6" x14ac:dyDescent="0.5">
      <c r="A81" t="s">
        <v>40</v>
      </c>
      <c r="B81">
        <v>-150</v>
      </c>
      <c r="C81">
        <v>-3620</v>
      </c>
      <c r="D81">
        <v>-3534</v>
      </c>
      <c r="E81">
        <v>13040</v>
      </c>
      <c r="F81">
        <v>-3296</v>
      </c>
    </row>
    <row r="82" spans="1:6" x14ac:dyDescent="0.5">
      <c r="A82" t="s">
        <v>72</v>
      </c>
      <c r="B82">
        <v>6118</v>
      </c>
      <c r="C82">
        <v>5289</v>
      </c>
      <c r="D82">
        <v>4652</v>
      </c>
      <c r="E82">
        <v>3940</v>
      </c>
      <c r="F82">
        <v>3266</v>
      </c>
    </row>
    <row r="83" spans="1:6" x14ac:dyDescent="0.5">
      <c r="A83" t="s">
        <v>132</v>
      </c>
      <c r="B83">
        <v>-936</v>
      </c>
      <c r="C83">
        <v>2148</v>
      </c>
      <c r="D83">
        <v>937</v>
      </c>
      <c r="E83">
        <v>2284</v>
      </c>
      <c r="F83">
        <v>69363</v>
      </c>
    </row>
    <row r="84" spans="1:6" x14ac:dyDescent="0.5">
      <c r="A84" t="s">
        <v>73</v>
      </c>
      <c r="B84">
        <v>-6481</v>
      </c>
      <c r="C84">
        <v>-2577</v>
      </c>
      <c r="D84">
        <v>-2812</v>
      </c>
      <c r="E84">
        <v>-3862</v>
      </c>
      <c r="F84">
        <v>-925</v>
      </c>
    </row>
    <row r="85" spans="1:6" x14ac:dyDescent="0.5">
      <c r="A85" t="s">
        <v>74</v>
      </c>
      <c r="B85">
        <v>-737</v>
      </c>
      <c r="C85">
        <v>168</v>
      </c>
      <c r="D85">
        <v>597</v>
      </c>
      <c r="E85">
        <v>-465</v>
      </c>
      <c r="F85">
        <v>50</v>
      </c>
    </row>
    <row r="86" spans="1:6" x14ac:dyDescent="0.5">
      <c r="A86" t="s">
        <v>48</v>
      </c>
      <c r="B86">
        <v>2798</v>
      </c>
      <c r="C86">
        <v>3018</v>
      </c>
      <c r="D86">
        <v>232</v>
      </c>
      <c r="E86">
        <v>1148</v>
      </c>
      <c r="F86">
        <v>81</v>
      </c>
    </row>
    <row r="87" spans="1:6" x14ac:dyDescent="0.5">
      <c r="A87" t="s">
        <v>75</v>
      </c>
      <c r="B87">
        <v>3484</v>
      </c>
      <c r="C87">
        <v>1539</v>
      </c>
      <c r="D87">
        <v>2920</v>
      </c>
      <c r="E87">
        <v>5463</v>
      </c>
      <c r="F87">
        <v>70157</v>
      </c>
    </row>
    <row r="88" spans="1:6" x14ac:dyDescent="0.5">
      <c r="A88" t="s">
        <v>76</v>
      </c>
      <c r="B88">
        <v>-1249</v>
      </c>
      <c r="F88">
        <v>-57735</v>
      </c>
    </row>
    <row r="89" spans="1:6" x14ac:dyDescent="0.5">
      <c r="A89" t="s">
        <v>77</v>
      </c>
      <c r="B89">
        <v>76740</v>
      </c>
      <c r="C89">
        <v>60675</v>
      </c>
      <c r="D89">
        <v>52185</v>
      </c>
      <c r="E89">
        <v>43884</v>
      </c>
      <c r="F89">
        <v>39507</v>
      </c>
    </row>
    <row r="90" spans="1:6" x14ac:dyDescent="0.5">
      <c r="A90" t="s">
        <v>78</v>
      </c>
    </row>
    <row r="91" spans="1:6" x14ac:dyDescent="0.5">
      <c r="A91" t="s">
        <v>79</v>
      </c>
      <c r="B91">
        <v>-20622</v>
      </c>
      <c r="C91">
        <v>-15441</v>
      </c>
      <c r="D91">
        <v>-13925</v>
      </c>
      <c r="E91">
        <v>-11632</v>
      </c>
      <c r="F91">
        <v>-8129</v>
      </c>
    </row>
    <row r="92" spans="1:6" x14ac:dyDescent="0.5">
      <c r="A92" t="s">
        <v>80</v>
      </c>
      <c r="B92">
        <v>-8909</v>
      </c>
      <c r="C92">
        <v>-2521</v>
      </c>
      <c r="D92">
        <v>-2388</v>
      </c>
      <c r="E92">
        <v>-888</v>
      </c>
      <c r="F92">
        <v>-25944</v>
      </c>
    </row>
    <row r="93" spans="1:6" x14ac:dyDescent="0.5">
      <c r="A93" t="s">
        <v>81</v>
      </c>
      <c r="B93">
        <v>-62924</v>
      </c>
      <c r="C93">
        <v>-77190</v>
      </c>
      <c r="D93">
        <v>-57697</v>
      </c>
      <c r="E93">
        <v>-137380</v>
      </c>
      <c r="F93">
        <v>-176905</v>
      </c>
    </row>
    <row r="94" spans="1:6" x14ac:dyDescent="0.5">
      <c r="A94" t="s">
        <v>82</v>
      </c>
      <c r="B94">
        <v>65800</v>
      </c>
      <c r="C94">
        <v>84170</v>
      </c>
      <c r="D94">
        <v>58237</v>
      </c>
      <c r="E94">
        <v>143937</v>
      </c>
      <c r="F94">
        <v>164394</v>
      </c>
    </row>
    <row r="95" spans="1:6" x14ac:dyDescent="0.5">
      <c r="A95" t="s">
        <v>83</v>
      </c>
      <c r="B95">
        <v>-922</v>
      </c>
      <c r="C95">
        <v>-1241</v>
      </c>
      <c r="E95">
        <v>-98</v>
      </c>
      <c r="F95">
        <v>-197</v>
      </c>
    </row>
    <row r="96" spans="1:6" x14ac:dyDescent="0.5">
      <c r="A96" t="s">
        <v>84</v>
      </c>
      <c r="B96">
        <v>-27577</v>
      </c>
      <c r="C96">
        <v>-12223</v>
      </c>
      <c r="D96">
        <v>-15773</v>
      </c>
      <c r="E96">
        <v>-6061</v>
      </c>
      <c r="F96">
        <v>-46781</v>
      </c>
    </row>
    <row r="97" spans="1:6" x14ac:dyDescent="0.5">
      <c r="A97" t="s">
        <v>85</v>
      </c>
    </row>
    <row r="98" spans="1:6" x14ac:dyDescent="0.5">
      <c r="A98" t="s">
        <v>86</v>
      </c>
      <c r="E98">
        <v>7183</v>
      </c>
      <c r="F98">
        <v>44344</v>
      </c>
    </row>
    <row r="99" spans="1:6" x14ac:dyDescent="0.5">
      <c r="A99" t="s">
        <v>87</v>
      </c>
      <c r="B99">
        <v>-3750</v>
      </c>
      <c r="C99">
        <v>-5518</v>
      </c>
      <c r="D99">
        <v>-4000</v>
      </c>
      <c r="E99">
        <v>-10060</v>
      </c>
      <c r="F99">
        <v>-7922</v>
      </c>
    </row>
    <row r="100" spans="1:6" x14ac:dyDescent="0.5">
      <c r="A100" t="s">
        <v>88</v>
      </c>
      <c r="B100">
        <v>1693</v>
      </c>
      <c r="C100">
        <v>1343</v>
      </c>
      <c r="D100">
        <v>1142</v>
      </c>
      <c r="E100">
        <v>1002</v>
      </c>
      <c r="F100">
        <v>772</v>
      </c>
    </row>
    <row r="101" spans="1:6" x14ac:dyDescent="0.5">
      <c r="A101" t="s">
        <v>89</v>
      </c>
      <c r="B101">
        <v>-27385</v>
      </c>
      <c r="C101">
        <v>-22968</v>
      </c>
      <c r="D101">
        <v>-19543</v>
      </c>
      <c r="E101">
        <v>-10721</v>
      </c>
      <c r="F101">
        <v>-11788</v>
      </c>
    </row>
    <row r="102" spans="1:6" x14ac:dyDescent="0.5">
      <c r="A102" t="s">
        <v>90</v>
      </c>
      <c r="B102">
        <v>-16521</v>
      </c>
      <c r="C102">
        <v>-15137</v>
      </c>
      <c r="D102">
        <v>-13811</v>
      </c>
      <c r="E102">
        <v>-12699</v>
      </c>
      <c r="F102">
        <v>-11845</v>
      </c>
    </row>
    <row r="103" spans="1:6" x14ac:dyDescent="0.5">
      <c r="A103" t="s">
        <v>91</v>
      </c>
      <c r="B103">
        <v>-2523</v>
      </c>
      <c r="C103">
        <v>-3751</v>
      </c>
      <c r="D103">
        <v>-675</v>
      </c>
      <c r="E103">
        <v>-8295</v>
      </c>
      <c r="F103">
        <v>-5153</v>
      </c>
    </row>
    <row r="104" spans="1:6" x14ac:dyDescent="0.5">
      <c r="A104" t="s">
        <v>92</v>
      </c>
      <c r="B104">
        <v>-48486</v>
      </c>
      <c r="C104">
        <v>-46031</v>
      </c>
      <c r="D104">
        <v>-36887</v>
      </c>
      <c r="E104">
        <v>-33590</v>
      </c>
      <c r="F104">
        <v>8408</v>
      </c>
    </row>
    <row r="105" spans="1:6" x14ac:dyDescent="0.5">
      <c r="A105" t="s">
        <v>93</v>
      </c>
      <c r="B105">
        <v>-29</v>
      </c>
      <c r="C105">
        <v>-201</v>
      </c>
      <c r="D105">
        <v>-115</v>
      </c>
      <c r="E105">
        <v>50</v>
      </c>
      <c r="F105">
        <v>19</v>
      </c>
    </row>
    <row r="106" spans="1:6" x14ac:dyDescent="0.5">
      <c r="A106" t="s">
        <v>94</v>
      </c>
      <c r="B106">
        <v>648</v>
      </c>
      <c r="C106">
        <v>2220</v>
      </c>
      <c r="D106">
        <v>-590</v>
      </c>
      <c r="E106">
        <v>4283</v>
      </c>
      <c r="F106">
        <v>1153</v>
      </c>
    </row>
    <row r="107" spans="1:6" x14ac:dyDescent="0.5">
      <c r="A107" t="s">
        <v>95</v>
      </c>
      <c r="B107">
        <v>13576</v>
      </c>
      <c r="C107">
        <v>11356</v>
      </c>
      <c r="D107">
        <v>11946</v>
      </c>
      <c r="E107">
        <v>7663</v>
      </c>
      <c r="F107">
        <v>6510</v>
      </c>
    </row>
    <row r="108" spans="1:6" x14ac:dyDescent="0.5">
      <c r="A108" t="s">
        <v>96</v>
      </c>
      <c r="B108">
        <v>14224</v>
      </c>
      <c r="C108">
        <v>13576</v>
      </c>
      <c r="D108">
        <v>11356</v>
      </c>
      <c r="E108">
        <v>11946</v>
      </c>
      <c r="F108">
        <v>7663</v>
      </c>
    </row>
    <row r="109" spans="1:6" x14ac:dyDescent="0.5">
      <c r="A109" t="s">
        <v>97</v>
      </c>
    </row>
    <row r="110" spans="1:6" x14ac:dyDescent="0.5">
      <c r="A110" t="s">
        <v>98</v>
      </c>
      <c r="B110">
        <v>76740</v>
      </c>
      <c r="C110">
        <v>60675</v>
      </c>
      <c r="D110">
        <v>52185</v>
      </c>
      <c r="E110">
        <v>43884</v>
      </c>
      <c r="F110">
        <v>39507</v>
      </c>
    </row>
    <row r="111" spans="1:6" x14ac:dyDescent="0.5">
      <c r="A111" t="s">
        <v>99</v>
      </c>
      <c r="B111">
        <v>-20622</v>
      </c>
      <c r="C111">
        <v>-15441</v>
      </c>
      <c r="D111">
        <v>-13925</v>
      </c>
      <c r="E111">
        <v>-11632</v>
      </c>
      <c r="F111">
        <v>-8129</v>
      </c>
    </row>
    <row r="112" spans="1:6" x14ac:dyDescent="0.5">
      <c r="A112" t="s">
        <v>100</v>
      </c>
      <c r="B112">
        <v>56118</v>
      </c>
      <c r="C112">
        <v>45234</v>
      </c>
      <c r="D112">
        <v>38260</v>
      </c>
      <c r="E112">
        <v>32252</v>
      </c>
      <c r="F112">
        <v>31378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workbookViewId="0">
      <selection activeCell="H1" sqref="H1:O65536"/>
    </sheetView>
  </sheetViews>
  <sheetFormatPr defaultRowHeight="15.75" x14ac:dyDescent="0.5"/>
  <cols>
    <col min="1" max="1" width="21.3125" customWidth="1"/>
    <col min="2" max="256" width="11" customWidth="1"/>
  </cols>
  <sheetData>
    <row r="1" spans="1:6" x14ac:dyDescent="0.5">
      <c r="A1" t="s">
        <v>22</v>
      </c>
    </row>
    <row r="2" spans="1:6" x14ac:dyDescent="0.5">
      <c r="A2" t="s">
        <v>0</v>
      </c>
      <c r="B2" t="s">
        <v>133</v>
      </c>
      <c r="C2" t="s">
        <v>134</v>
      </c>
      <c r="D2" t="s">
        <v>135</v>
      </c>
      <c r="E2" t="s">
        <v>136</v>
      </c>
      <c r="F2" t="s">
        <v>129</v>
      </c>
    </row>
    <row r="3" spans="1:6" x14ac:dyDescent="0.5">
      <c r="A3" t="s">
        <v>1</v>
      </c>
      <c r="B3">
        <v>136341</v>
      </c>
      <c r="C3">
        <v>127144</v>
      </c>
      <c r="D3">
        <v>155900</v>
      </c>
      <c r="E3">
        <v>160338</v>
      </c>
      <c r="F3">
        <v>156776</v>
      </c>
    </row>
    <row r="4" spans="1:6" x14ac:dyDescent="0.5">
      <c r="A4" t="s">
        <v>2</v>
      </c>
      <c r="B4">
        <v>114651</v>
      </c>
      <c r="C4">
        <v>112752</v>
      </c>
      <c r="D4">
        <v>134693</v>
      </c>
      <c r="E4">
        <v>136269</v>
      </c>
      <c r="F4">
        <v>131332</v>
      </c>
    </row>
    <row r="5" spans="1:6" x14ac:dyDescent="0.5">
      <c r="A5" t="s">
        <v>3</v>
      </c>
      <c r="B5">
        <v>21690</v>
      </c>
      <c r="C5">
        <v>14392</v>
      </c>
      <c r="D5">
        <v>21207</v>
      </c>
      <c r="E5">
        <v>24069</v>
      </c>
      <c r="F5">
        <v>25444</v>
      </c>
    </row>
    <row r="6" spans="1:6" x14ac:dyDescent="0.5">
      <c r="A6" t="s">
        <v>4</v>
      </c>
    </row>
    <row r="7" spans="1:6" x14ac:dyDescent="0.5">
      <c r="A7" t="s">
        <v>5</v>
      </c>
      <c r="B7">
        <v>11915</v>
      </c>
      <c r="C7">
        <v>10193</v>
      </c>
      <c r="D7">
        <v>11161</v>
      </c>
      <c r="E7">
        <v>11403</v>
      </c>
      <c r="F7">
        <v>11527</v>
      </c>
    </row>
    <row r="8" spans="1:6" x14ac:dyDescent="0.5">
      <c r="A8" t="s">
        <v>7</v>
      </c>
      <c r="B8">
        <v>11915</v>
      </c>
      <c r="C8">
        <v>10193</v>
      </c>
      <c r="D8">
        <v>11161</v>
      </c>
      <c r="E8">
        <v>11403</v>
      </c>
      <c r="F8">
        <v>11527</v>
      </c>
    </row>
    <row r="9" spans="1:6" x14ac:dyDescent="0.5">
      <c r="A9" t="s">
        <v>8</v>
      </c>
      <c r="B9">
        <v>9775</v>
      </c>
      <c r="C9">
        <v>4199</v>
      </c>
      <c r="D9">
        <v>10046</v>
      </c>
      <c r="E9">
        <v>12666</v>
      </c>
      <c r="F9">
        <v>13917</v>
      </c>
    </row>
    <row r="10" spans="1:6" x14ac:dyDescent="0.5">
      <c r="A10" t="s">
        <v>9</v>
      </c>
      <c r="B10">
        <v>7055</v>
      </c>
      <c r="C10">
        <v>10256</v>
      </c>
      <c r="D10">
        <v>10521</v>
      </c>
      <c r="E10">
        <v>10691</v>
      </c>
      <c r="F10">
        <v>10237</v>
      </c>
    </row>
    <row r="11" spans="1:6" x14ac:dyDescent="0.5">
      <c r="A11" t="s">
        <v>10</v>
      </c>
      <c r="B11">
        <v>15060</v>
      </c>
      <c r="C11">
        <v>4941</v>
      </c>
      <c r="D11">
        <v>-165</v>
      </c>
      <c r="E11">
        <v>2370</v>
      </c>
      <c r="F11">
        <v>4468</v>
      </c>
    </row>
    <row r="12" spans="1:6" x14ac:dyDescent="0.5">
      <c r="A12" t="s">
        <v>11</v>
      </c>
      <c r="B12">
        <v>17780</v>
      </c>
      <c r="C12">
        <v>-1116</v>
      </c>
      <c r="D12">
        <v>-640</v>
      </c>
      <c r="E12">
        <v>4345</v>
      </c>
      <c r="F12">
        <v>8148</v>
      </c>
    </row>
    <row r="13" spans="1:6" x14ac:dyDescent="0.5">
      <c r="A13" t="s">
        <v>12</v>
      </c>
      <c r="B13">
        <v>-130</v>
      </c>
      <c r="C13">
        <v>160</v>
      </c>
      <c r="D13">
        <v>-724</v>
      </c>
      <c r="E13">
        <v>650</v>
      </c>
      <c r="F13">
        <v>520</v>
      </c>
    </row>
    <row r="14" spans="1:6" x14ac:dyDescent="0.5">
      <c r="A14" t="s">
        <v>13</v>
      </c>
      <c r="B14">
        <v>17910</v>
      </c>
      <c r="C14">
        <v>-1276</v>
      </c>
      <c r="D14">
        <v>84</v>
      </c>
      <c r="E14">
        <v>3695</v>
      </c>
      <c r="F14">
        <v>7628</v>
      </c>
    </row>
    <row r="15" spans="1:6" x14ac:dyDescent="0.5">
      <c r="A15" t="s">
        <v>14</v>
      </c>
      <c r="B15">
        <v>27</v>
      </c>
      <c r="C15">
        <v>-3</v>
      </c>
      <c r="D15">
        <v>-37</v>
      </c>
      <c r="E15">
        <v>-18</v>
      </c>
      <c r="F15">
        <v>-26</v>
      </c>
    </row>
    <row r="16" spans="1:6" x14ac:dyDescent="0.5">
      <c r="A16" t="s">
        <v>15</v>
      </c>
      <c r="B16">
        <v>17937</v>
      </c>
      <c r="C16">
        <v>-1279</v>
      </c>
      <c r="D16">
        <v>47</v>
      </c>
      <c r="E16">
        <v>3677</v>
      </c>
      <c r="F16">
        <v>7602</v>
      </c>
    </row>
    <row r="17" spans="1:6" x14ac:dyDescent="0.5">
      <c r="A17" t="s">
        <v>16</v>
      </c>
      <c r="B17">
        <v>17937</v>
      </c>
      <c r="C17">
        <v>-1279</v>
      </c>
      <c r="D17">
        <v>47</v>
      </c>
      <c r="E17">
        <v>3677</v>
      </c>
      <c r="F17">
        <v>7602</v>
      </c>
    </row>
    <row r="18" spans="1:6" x14ac:dyDescent="0.5">
      <c r="A18" t="s">
        <v>17</v>
      </c>
    </row>
    <row r="19" spans="1:6" x14ac:dyDescent="0.5">
      <c r="A19" t="s">
        <v>18</v>
      </c>
      <c r="B19">
        <v>4.49</v>
      </c>
      <c r="C19">
        <v>-0.32</v>
      </c>
      <c r="D19">
        <v>0.01</v>
      </c>
      <c r="E19">
        <v>0.93</v>
      </c>
      <c r="F19">
        <v>1.91</v>
      </c>
    </row>
    <row r="20" spans="1:6" x14ac:dyDescent="0.5">
      <c r="A20" t="s">
        <v>19</v>
      </c>
      <c r="B20">
        <v>4.45</v>
      </c>
      <c r="C20">
        <v>-0.32</v>
      </c>
      <c r="D20">
        <v>0.01</v>
      </c>
      <c r="E20">
        <v>0.92</v>
      </c>
      <c r="F20">
        <v>1.9</v>
      </c>
    </row>
    <row r="21" spans="1:6" x14ac:dyDescent="0.5">
      <c r="A21" t="s">
        <v>20</v>
      </c>
    </row>
    <row r="22" spans="1:6" x14ac:dyDescent="0.5">
      <c r="A22" t="s">
        <v>18</v>
      </c>
      <c r="B22">
        <v>3991</v>
      </c>
      <c r="C22">
        <v>3973</v>
      </c>
      <c r="D22">
        <v>3972</v>
      </c>
      <c r="E22">
        <v>3974</v>
      </c>
      <c r="F22">
        <v>3975</v>
      </c>
    </row>
    <row r="23" spans="1:6" x14ac:dyDescent="0.5">
      <c r="A23" t="s">
        <v>19</v>
      </c>
      <c r="B23">
        <v>4034</v>
      </c>
      <c r="C23">
        <v>3973</v>
      </c>
      <c r="D23">
        <v>4004</v>
      </c>
      <c r="E23">
        <v>3998</v>
      </c>
      <c r="F23">
        <v>3998</v>
      </c>
    </row>
    <row r="24" spans="1:6" x14ac:dyDescent="0.5">
      <c r="A24" t="s">
        <v>21</v>
      </c>
      <c r="B24">
        <v>30795</v>
      </c>
      <c r="C24">
        <v>16597</v>
      </c>
      <c r="D24">
        <v>18371</v>
      </c>
      <c r="E24">
        <v>23344</v>
      </c>
      <c r="F24">
        <v>26838</v>
      </c>
    </row>
    <row r="26" spans="1:6" x14ac:dyDescent="0.5">
      <c r="A26" t="s">
        <v>23</v>
      </c>
    </row>
    <row r="27" spans="1:6" x14ac:dyDescent="0.5">
      <c r="A27" t="s">
        <v>0</v>
      </c>
      <c r="B27" t="s">
        <v>133</v>
      </c>
      <c r="C27" t="s">
        <v>134</v>
      </c>
      <c r="D27" t="s">
        <v>135</v>
      </c>
      <c r="E27" t="s">
        <v>136</v>
      </c>
      <c r="F27" t="s">
        <v>129</v>
      </c>
    </row>
    <row r="28" spans="1:6" x14ac:dyDescent="0.5">
      <c r="A28" t="s">
        <v>24</v>
      </c>
    </row>
    <row r="29" spans="1:6" x14ac:dyDescent="0.5">
      <c r="A29" t="s">
        <v>25</v>
      </c>
    </row>
    <row r="30" spans="1:6" x14ac:dyDescent="0.5">
      <c r="A30" t="s">
        <v>26</v>
      </c>
    </row>
    <row r="31" spans="1:6" x14ac:dyDescent="0.5">
      <c r="A31" t="s">
        <v>27</v>
      </c>
      <c r="B31">
        <v>20540</v>
      </c>
      <c r="C31">
        <v>25243</v>
      </c>
      <c r="D31">
        <v>17504</v>
      </c>
      <c r="E31">
        <v>16718</v>
      </c>
      <c r="F31">
        <v>18492</v>
      </c>
    </row>
    <row r="32" spans="1:6" x14ac:dyDescent="0.5">
      <c r="A32" t="s">
        <v>28</v>
      </c>
      <c r="B32">
        <v>29053</v>
      </c>
      <c r="C32">
        <v>24718</v>
      </c>
      <c r="D32">
        <v>17147</v>
      </c>
      <c r="E32">
        <v>17233</v>
      </c>
      <c r="F32">
        <v>20435</v>
      </c>
    </row>
    <row r="33" spans="1:6" x14ac:dyDescent="0.5">
      <c r="A33" t="s">
        <v>29</v>
      </c>
      <c r="B33">
        <v>49593</v>
      </c>
      <c r="C33">
        <v>49961</v>
      </c>
      <c r="D33">
        <v>34651</v>
      </c>
      <c r="E33">
        <v>33951</v>
      </c>
      <c r="F33">
        <v>38927</v>
      </c>
    </row>
    <row r="34" spans="1:6" x14ac:dyDescent="0.5">
      <c r="A34" t="s">
        <v>30</v>
      </c>
      <c r="B34">
        <v>43913</v>
      </c>
      <c r="C34">
        <v>52394</v>
      </c>
      <c r="D34">
        <v>62888</v>
      </c>
      <c r="E34">
        <v>65548</v>
      </c>
      <c r="F34">
        <v>62809</v>
      </c>
    </row>
    <row r="35" spans="1:6" x14ac:dyDescent="0.5">
      <c r="A35" t="s">
        <v>31</v>
      </c>
      <c r="B35">
        <v>12065</v>
      </c>
      <c r="C35">
        <v>10808</v>
      </c>
      <c r="D35">
        <v>10786</v>
      </c>
      <c r="E35">
        <v>11220</v>
      </c>
      <c r="F35">
        <v>10277</v>
      </c>
    </row>
    <row r="36" spans="1:6" x14ac:dyDescent="0.5">
      <c r="A36" t="s">
        <v>104</v>
      </c>
      <c r="B36">
        <v>3425</v>
      </c>
      <c r="C36">
        <v>3581</v>
      </c>
      <c r="D36">
        <v>5722</v>
      </c>
      <c r="E36">
        <v>3930</v>
      </c>
      <c r="F36">
        <v>3889</v>
      </c>
    </row>
    <row r="37" spans="1:6" x14ac:dyDescent="0.5">
      <c r="A37" t="s">
        <v>32</v>
      </c>
      <c r="B37">
        <v>108996</v>
      </c>
      <c r="C37">
        <v>116744</v>
      </c>
      <c r="D37">
        <v>114047</v>
      </c>
      <c r="E37">
        <v>114649</v>
      </c>
      <c r="F37">
        <v>115902</v>
      </c>
    </row>
    <row r="38" spans="1:6" x14ac:dyDescent="0.5">
      <c r="A38" t="s">
        <v>33</v>
      </c>
    </row>
    <row r="39" spans="1:6" x14ac:dyDescent="0.5">
      <c r="A39" t="s">
        <v>34</v>
      </c>
    </row>
    <row r="40" spans="1:6" x14ac:dyDescent="0.5">
      <c r="A40" t="s">
        <v>35</v>
      </c>
      <c r="B40">
        <v>95842</v>
      </c>
      <c r="C40">
        <v>97882</v>
      </c>
      <c r="D40">
        <v>96719</v>
      </c>
      <c r="E40">
        <v>95540</v>
      </c>
      <c r="F40">
        <v>93424</v>
      </c>
    </row>
    <row r="41" spans="1:6" x14ac:dyDescent="0.5">
      <c r="A41" t="s">
        <v>36</v>
      </c>
      <c r="B41">
        <v>-32342</v>
      </c>
      <c r="C41">
        <v>-32848</v>
      </c>
      <c r="D41">
        <v>-31020</v>
      </c>
      <c r="E41">
        <v>-30243</v>
      </c>
      <c r="F41">
        <v>-29862</v>
      </c>
    </row>
    <row r="42" spans="1:6" x14ac:dyDescent="0.5">
      <c r="A42" t="s">
        <v>37</v>
      </c>
      <c r="B42">
        <v>63500</v>
      </c>
      <c r="C42">
        <v>65034</v>
      </c>
      <c r="D42">
        <v>65699</v>
      </c>
      <c r="E42">
        <v>65297</v>
      </c>
      <c r="F42">
        <v>63562</v>
      </c>
    </row>
    <row r="43" spans="1:6" x14ac:dyDescent="0.5">
      <c r="A43" t="s">
        <v>38</v>
      </c>
      <c r="B43">
        <v>4545</v>
      </c>
      <c r="C43">
        <v>4901</v>
      </c>
      <c r="D43">
        <v>2519</v>
      </c>
      <c r="E43">
        <v>2709</v>
      </c>
      <c r="F43">
        <v>3085</v>
      </c>
    </row>
    <row r="44" spans="1:6" x14ac:dyDescent="0.5">
      <c r="A44" t="s">
        <v>105</v>
      </c>
      <c r="B44">
        <v>619</v>
      </c>
      <c r="C44">
        <v>258</v>
      </c>
      <c r="D44">
        <v>278</v>
      </c>
      <c r="E44">
        <v>264</v>
      </c>
      <c r="F44">
        <v>75</v>
      </c>
    </row>
    <row r="45" spans="1:6" x14ac:dyDescent="0.5">
      <c r="A45" t="s">
        <v>39</v>
      </c>
      <c r="B45">
        <v>111</v>
      </c>
      <c r="C45">
        <v>144</v>
      </c>
      <c r="D45">
        <v>188</v>
      </c>
      <c r="E45">
        <v>178</v>
      </c>
      <c r="F45">
        <v>213</v>
      </c>
    </row>
    <row r="46" spans="1:6" x14ac:dyDescent="0.5">
      <c r="A46" t="s">
        <v>40</v>
      </c>
      <c r="B46">
        <v>13796</v>
      </c>
      <c r="C46">
        <v>12423</v>
      </c>
      <c r="D46">
        <v>11863</v>
      </c>
      <c r="E46">
        <v>10412</v>
      </c>
      <c r="F46">
        <v>10973</v>
      </c>
    </row>
    <row r="47" spans="1:6" x14ac:dyDescent="0.5">
      <c r="A47" t="s">
        <v>41</v>
      </c>
      <c r="B47">
        <v>65468</v>
      </c>
      <c r="C47">
        <v>67757</v>
      </c>
      <c r="D47">
        <v>63943</v>
      </c>
      <c r="E47">
        <v>63031</v>
      </c>
      <c r="F47">
        <v>63998</v>
      </c>
    </row>
    <row r="48" spans="1:6" x14ac:dyDescent="0.5">
      <c r="A48" t="s">
        <v>42</v>
      </c>
      <c r="B48">
        <v>148039</v>
      </c>
      <c r="C48">
        <v>150517</v>
      </c>
      <c r="D48">
        <v>144490</v>
      </c>
      <c r="E48">
        <v>141891</v>
      </c>
      <c r="F48">
        <v>141906</v>
      </c>
    </row>
    <row r="49" spans="1:6" x14ac:dyDescent="0.5">
      <c r="A49" t="s">
        <v>43</v>
      </c>
      <c r="B49">
        <v>257035</v>
      </c>
      <c r="C49">
        <v>267261</v>
      </c>
      <c r="D49">
        <v>258537</v>
      </c>
      <c r="E49">
        <v>256540</v>
      </c>
      <c r="F49">
        <v>257808</v>
      </c>
    </row>
    <row r="50" spans="1:6" x14ac:dyDescent="0.5">
      <c r="A50" t="s">
        <v>44</v>
      </c>
    </row>
    <row r="51" spans="1:6" x14ac:dyDescent="0.5">
      <c r="A51" t="s">
        <v>45</v>
      </c>
    </row>
    <row r="52" spans="1:6" x14ac:dyDescent="0.5">
      <c r="A52" t="s">
        <v>46</v>
      </c>
    </row>
    <row r="53" spans="1:6" x14ac:dyDescent="0.5">
      <c r="A53" t="s">
        <v>47</v>
      </c>
      <c r="B53">
        <v>49692</v>
      </c>
      <c r="C53">
        <v>51343</v>
      </c>
      <c r="D53">
        <v>53946</v>
      </c>
      <c r="E53">
        <v>53493</v>
      </c>
      <c r="F53">
        <v>51621</v>
      </c>
    </row>
    <row r="54" spans="1:6" x14ac:dyDescent="0.5">
      <c r="A54" t="s">
        <v>137</v>
      </c>
      <c r="B54">
        <v>345</v>
      </c>
      <c r="C54">
        <v>323</v>
      </c>
      <c r="D54">
        <v>367</v>
      </c>
    </row>
    <row r="55" spans="1:6" x14ac:dyDescent="0.5">
      <c r="A55" t="s">
        <v>48</v>
      </c>
      <c r="B55">
        <v>22349</v>
      </c>
      <c r="C55">
        <v>22204</v>
      </c>
      <c r="D55">
        <v>20673</v>
      </c>
      <c r="E55">
        <v>21520</v>
      </c>
      <c r="F55">
        <v>23282</v>
      </c>
    </row>
    <row r="56" spans="1:6" x14ac:dyDescent="0.5">
      <c r="A56" t="s">
        <v>49</v>
      </c>
      <c r="B56">
        <v>888</v>
      </c>
      <c r="C56">
        <v>1215</v>
      </c>
      <c r="D56">
        <v>1128</v>
      </c>
      <c r="E56">
        <v>988</v>
      </c>
      <c r="F56">
        <v>1057</v>
      </c>
    </row>
    <row r="57" spans="1:6" x14ac:dyDescent="0.5">
      <c r="A57" t="s">
        <v>50</v>
      </c>
      <c r="B57">
        <v>2349</v>
      </c>
      <c r="C57">
        <v>2161</v>
      </c>
      <c r="D57">
        <v>2091</v>
      </c>
      <c r="E57">
        <v>2095</v>
      </c>
      <c r="F57">
        <v>2107</v>
      </c>
    </row>
    <row r="58" spans="1:6" x14ac:dyDescent="0.5">
      <c r="A58" t="s">
        <v>51</v>
      </c>
      <c r="B58">
        <v>15104</v>
      </c>
      <c r="C58">
        <v>19946</v>
      </c>
      <c r="D58">
        <v>19927</v>
      </c>
      <c r="E58">
        <v>17473</v>
      </c>
      <c r="F58">
        <v>16533</v>
      </c>
    </row>
    <row r="59" spans="1:6" x14ac:dyDescent="0.5">
      <c r="A59" t="s">
        <v>52</v>
      </c>
      <c r="B59">
        <v>90727</v>
      </c>
      <c r="C59">
        <v>97192</v>
      </c>
      <c r="D59">
        <v>98132</v>
      </c>
      <c r="E59">
        <v>95569</v>
      </c>
      <c r="F59">
        <v>94600</v>
      </c>
    </row>
    <row r="60" spans="1:6" x14ac:dyDescent="0.5">
      <c r="A60" t="s">
        <v>53</v>
      </c>
    </row>
    <row r="61" spans="1:6" x14ac:dyDescent="0.5">
      <c r="A61" t="s">
        <v>54</v>
      </c>
      <c r="B61">
        <v>88400</v>
      </c>
      <c r="C61">
        <v>110341</v>
      </c>
      <c r="D61">
        <v>101361</v>
      </c>
      <c r="E61">
        <v>100720</v>
      </c>
      <c r="F61">
        <v>102666</v>
      </c>
    </row>
    <row r="62" spans="1:6" x14ac:dyDescent="0.5">
      <c r="A62" t="s">
        <v>137</v>
      </c>
      <c r="B62">
        <v>1048</v>
      </c>
      <c r="C62">
        <v>991</v>
      </c>
      <c r="D62">
        <v>1047</v>
      </c>
    </row>
    <row r="63" spans="1:6" x14ac:dyDescent="0.5">
      <c r="A63" t="s">
        <v>55</v>
      </c>
      <c r="B63">
        <v>1581</v>
      </c>
      <c r="C63">
        <v>538</v>
      </c>
      <c r="D63">
        <v>490</v>
      </c>
      <c r="E63">
        <v>597</v>
      </c>
      <c r="F63">
        <v>815</v>
      </c>
    </row>
    <row r="64" spans="1:6" x14ac:dyDescent="0.5">
      <c r="A64" t="s">
        <v>50</v>
      </c>
      <c r="B64">
        <v>4683</v>
      </c>
      <c r="C64">
        <v>4559</v>
      </c>
      <c r="D64">
        <v>4191</v>
      </c>
      <c r="E64">
        <v>3985</v>
      </c>
      <c r="F64">
        <v>3829</v>
      </c>
    </row>
    <row r="65" spans="1:6" x14ac:dyDescent="0.5">
      <c r="A65" t="s">
        <v>56</v>
      </c>
      <c r="B65">
        <v>14366</v>
      </c>
      <c r="C65">
        <v>16974</v>
      </c>
      <c r="D65">
        <v>15618</v>
      </c>
      <c r="E65">
        <v>14643</v>
      </c>
      <c r="F65">
        <v>15753</v>
      </c>
    </row>
    <row r="66" spans="1:6" x14ac:dyDescent="0.5">
      <c r="A66" t="s">
        <v>57</v>
      </c>
      <c r="B66">
        <v>103</v>
      </c>
      <c r="C66">
        <v>121</v>
      </c>
      <c r="D66">
        <v>45</v>
      </c>
      <c r="E66">
        <v>134</v>
      </c>
      <c r="F66">
        <v>126</v>
      </c>
    </row>
    <row r="67" spans="1:6" x14ac:dyDescent="0.5">
      <c r="A67" t="s">
        <v>58</v>
      </c>
      <c r="B67">
        <v>7608</v>
      </c>
      <c r="C67">
        <v>5855</v>
      </c>
      <c r="D67">
        <v>4468</v>
      </c>
      <c r="E67">
        <v>4960</v>
      </c>
      <c r="F67">
        <v>5129</v>
      </c>
    </row>
    <row r="68" spans="1:6" x14ac:dyDescent="0.5">
      <c r="A68" t="s">
        <v>59</v>
      </c>
      <c r="B68">
        <v>117789</v>
      </c>
      <c r="C68">
        <v>139379</v>
      </c>
      <c r="D68">
        <v>127220</v>
      </c>
      <c r="E68">
        <v>125039</v>
      </c>
      <c r="F68">
        <v>128318</v>
      </c>
    </row>
    <row r="69" spans="1:6" x14ac:dyDescent="0.5">
      <c r="A69" t="s">
        <v>60</v>
      </c>
      <c r="B69">
        <v>208516</v>
      </c>
      <c r="C69">
        <v>236571</v>
      </c>
      <c r="D69">
        <v>225352</v>
      </c>
      <c r="E69">
        <v>220608</v>
      </c>
      <c r="F69">
        <v>222918</v>
      </c>
    </row>
    <row r="70" spans="1:6" x14ac:dyDescent="0.5">
      <c r="A70" t="s">
        <v>61</v>
      </c>
    </row>
    <row r="71" spans="1:6" x14ac:dyDescent="0.5">
      <c r="A71" t="s">
        <v>62</v>
      </c>
      <c r="B71">
        <v>41</v>
      </c>
      <c r="C71">
        <v>41</v>
      </c>
      <c r="D71">
        <v>41</v>
      </c>
      <c r="E71">
        <v>41</v>
      </c>
      <c r="F71">
        <v>41</v>
      </c>
    </row>
    <row r="72" spans="1:6" x14ac:dyDescent="0.5">
      <c r="A72" t="s">
        <v>63</v>
      </c>
      <c r="B72">
        <v>22611</v>
      </c>
      <c r="C72">
        <v>22290</v>
      </c>
      <c r="D72">
        <v>22165</v>
      </c>
      <c r="E72">
        <v>22006</v>
      </c>
      <c r="F72">
        <v>21843</v>
      </c>
    </row>
    <row r="73" spans="1:6" x14ac:dyDescent="0.5">
      <c r="A73" t="s">
        <v>64</v>
      </c>
      <c r="B73">
        <v>35769</v>
      </c>
      <c r="C73">
        <v>18243</v>
      </c>
      <c r="D73">
        <v>20320</v>
      </c>
      <c r="E73">
        <v>22668</v>
      </c>
      <c r="F73">
        <v>21218</v>
      </c>
    </row>
    <row r="74" spans="1:6" x14ac:dyDescent="0.5">
      <c r="A74" t="s">
        <v>65</v>
      </c>
      <c r="B74">
        <v>-1563</v>
      </c>
      <c r="C74">
        <v>-1590</v>
      </c>
      <c r="D74">
        <v>-1613</v>
      </c>
      <c r="E74">
        <v>-1417</v>
      </c>
      <c r="F74">
        <v>-1253</v>
      </c>
    </row>
    <row r="75" spans="1:6" x14ac:dyDescent="0.5">
      <c r="A75" t="s">
        <v>66</v>
      </c>
      <c r="B75">
        <v>-8339</v>
      </c>
      <c r="C75">
        <v>-8294</v>
      </c>
      <c r="D75">
        <v>-7728</v>
      </c>
      <c r="E75">
        <v>-7366</v>
      </c>
      <c r="F75">
        <v>-6959</v>
      </c>
    </row>
    <row r="76" spans="1:6" x14ac:dyDescent="0.5">
      <c r="A76" t="s">
        <v>67</v>
      </c>
      <c r="B76">
        <v>48519</v>
      </c>
      <c r="C76">
        <v>30690</v>
      </c>
      <c r="D76">
        <v>33185</v>
      </c>
      <c r="E76">
        <v>35932</v>
      </c>
      <c r="F76">
        <v>34890</v>
      </c>
    </row>
    <row r="77" spans="1:6" x14ac:dyDescent="0.5">
      <c r="A77" t="s">
        <v>68</v>
      </c>
      <c r="B77">
        <v>257035</v>
      </c>
      <c r="C77">
        <v>267261</v>
      </c>
      <c r="D77">
        <v>258537</v>
      </c>
      <c r="E77">
        <v>256540</v>
      </c>
      <c r="F77">
        <v>257808</v>
      </c>
    </row>
    <row r="79" spans="1:6" x14ac:dyDescent="0.5">
      <c r="A79" t="s">
        <v>101</v>
      </c>
    </row>
    <row r="80" spans="1:6" x14ac:dyDescent="0.5">
      <c r="A80" t="s">
        <v>0</v>
      </c>
      <c r="B80" t="s">
        <v>133</v>
      </c>
      <c r="C80" t="s">
        <v>134</v>
      </c>
      <c r="D80" t="s">
        <v>135</v>
      </c>
      <c r="E80" t="s">
        <v>136</v>
      </c>
      <c r="F80" t="s">
        <v>129</v>
      </c>
    </row>
    <row r="81" spans="1:6" x14ac:dyDescent="0.5">
      <c r="A81" t="s">
        <v>69</v>
      </c>
    </row>
    <row r="82" spans="1:6" x14ac:dyDescent="0.5">
      <c r="A82" t="s">
        <v>15</v>
      </c>
      <c r="B82">
        <v>17910</v>
      </c>
      <c r="C82">
        <v>-1276</v>
      </c>
      <c r="D82">
        <v>84</v>
      </c>
      <c r="E82">
        <v>3695</v>
      </c>
      <c r="F82">
        <v>7628</v>
      </c>
    </row>
    <row r="83" spans="1:6" x14ac:dyDescent="0.5">
      <c r="A83" t="s">
        <v>70</v>
      </c>
      <c r="B83">
        <v>5960</v>
      </c>
      <c r="C83">
        <v>7457</v>
      </c>
      <c r="D83">
        <v>8490</v>
      </c>
      <c r="E83">
        <v>8308</v>
      </c>
      <c r="F83">
        <v>8453</v>
      </c>
    </row>
    <row r="84" spans="1:6" x14ac:dyDescent="0.5">
      <c r="A84" t="s">
        <v>103</v>
      </c>
      <c r="C84">
        <v>23</v>
      </c>
      <c r="D84">
        <v>804</v>
      </c>
    </row>
    <row r="85" spans="1:6" x14ac:dyDescent="0.5">
      <c r="A85" t="s">
        <v>71</v>
      </c>
      <c r="B85">
        <v>-9159</v>
      </c>
    </row>
    <row r="86" spans="1:6" x14ac:dyDescent="0.5">
      <c r="A86" t="s">
        <v>40</v>
      </c>
      <c r="B86">
        <v>-563</v>
      </c>
      <c r="C86">
        <v>-269</v>
      </c>
      <c r="D86">
        <v>-1370</v>
      </c>
      <c r="E86">
        <v>-197</v>
      </c>
      <c r="F86">
        <v>-232</v>
      </c>
    </row>
    <row r="87" spans="1:6" x14ac:dyDescent="0.5">
      <c r="A87" t="s">
        <v>72</v>
      </c>
      <c r="B87">
        <v>305</v>
      </c>
      <c r="C87">
        <v>199</v>
      </c>
      <c r="D87">
        <v>228</v>
      </c>
      <c r="E87">
        <v>191</v>
      </c>
      <c r="F87">
        <v>246</v>
      </c>
    </row>
    <row r="88" spans="1:6" x14ac:dyDescent="0.5">
      <c r="A88" t="s">
        <v>132</v>
      </c>
      <c r="B88">
        <v>4701</v>
      </c>
      <c r="C88">
        <v>18998</v>
      </c>
      <c r="D88">
        <v>6204</v>
      </c>
      <c r="E88">
        <v>1306</v>
      </c>
      <c r="F88">
        <v>1997</v>
      </c>
    </row>
    <row r="89" spans="1:6" x14ac:dyDescent="0.5">
      <c r="A89" t="s">
        <v>73</v>
      </c>
      <c r="B89">
        <v>6515</v>
      </c>
      <c r="C89">
        <v>12041</v>
      </c>
      <c r="D89">
        <v>-816</v>
      </c>
      <c r="E89">
        <v>-2239</v>
      </c>
      <c r="F89">
        <v>-2297</v>
      </c>
    </row>
    <row r="90" spans="1:6" x14ac:dyDescent="0.5">
      <c r="A90" t="s">
        <v>74</v>
      </c>
      <c r="B90">
        <v>-1778</v>
      </c>
      <c r="C90">
        <v>148</v>
      </c>
      <c r="D90">
        <v>206</v>
      </c>
      <c r="E90">
        <v>-828</v>
      </c>
      <c r="F90">
        <v>-959</v>
      </c>
    </row>
    <row r="91" spans="1:6" x14ac:dyDescent="0.5">
      <c r="A91" t="s">
        <v>48</v>
      </c>
      <c r="B91">
        <v>-36</v>
      </c>
      <c r="C91">
        <v>6809</v>
      </c>
    </row>
    <row r="92" spans="1:6" x14ac:dyDescent="0.5">
      <c r="A92" t="s">
        <v>75</v>
      </c>
      <c r="D92">
        <v>6814</v>
      </c>
      <c r="E92">
        <v>4373</v>
      </c>
      <c r="F92">
        <v>5253</v>
      </c>
    </row>
    <row r="93" spans="1:6" x14ac:dyDescent="0.5">
      <c r="A93" t="s">
        <v>76</v>
      </c>
      <c r="B93">
        <v>-3367</v>
      </c>
      <c r="C93">
        <v>-863</v>
      </c>
      <c r="D93">
        <v>3199</v>
      </c>
      <c r="E93">
        <v>1719</v>
      </c>
      <c r="F93">
        <v>4</v>
      </c>
    </row>
    <row r="94" spans="1:6" x14ac:dyDescent="0.5">
      <c r="A94" t="s">
        <v>77</v>
      </c>
      <c r="B94">
        <v>15787</v>
      </c>
      <c r="C94">
        <v>24269</v>
      </c>
      <c r="D94">
        <v>17639</v>
      </c>
      <c r="E94">
        <v>15022</v>
      </c>
      <c r="F94">
        <v>18096</v>
      </c>
    </row>
    <row r="95" spans="1:6" x14ac:dyDescent="0.5">
      <c r="A95" t="s">
        <v>78</v>
      </c>
    </row>
    <row r="96" spans="1:6" x14ac:dyDescent="0.5">
      <c r="A96" t="s">
        <v>79</v>
      </c>
      <c r="B96">
        <v>-6227</v>
      </c>
      <c r="C96">
        <v>-5742</v>
      </c>
      <c r="D96">
        <v>-7632</v>
      </c>
      <c r="E96">
        <v>-7785</v>
      </c>
      <c r="F96">
        <v>-7049</v>
      </c>
    </row>
    <row r="97" spans="1:6" x14ac:dyDescent="0.5">
      <c r="A97" t="s">
        <v>80</v>
      </c>
      <c r="B97">
        <v>145</v>
      </c>
      <c r="C97">
        <v>1340</v>
      </c>
    </row>
    <row r="98" spans="1:6" x14ac:dyDescent="0.5">
      <c r="A98" t="s">
        <v>81</v>
      </c>
      <c r="B98">
        <v>-27763</v>
      </c>
      <c r="C98">
        <v>-39947</v>
      </c>
      <c r="D98">
        <v>-17586</v>
      </c>
      <c r="E98">
        <v>-17140</v>
      </c>
      <c r="F98">
        <v>-27567</v>
      </c>
    </row>
    <row r="99" spans="1:6" x14ac:dyDescent="0.5">
      <c r="A99" t="s">
        <v>82</v>
      </c>
      <c r="B99">
        <v>33229</v>
      </c>
      <c r="C99">
        <v>32395</v>
      </c>
      <c r="D99">
        <v>16929</v>
      </c>
      <c r="E99">
        <v>20885</v>
      </c>
      <c r="F99">
        <v>29998</v>
      </c>
    </row>
    <row r="100" spans="1:6" x14ac:dyDescent="0.5">
      <c r="A100" t="s">
        <v>83</v>
      </c>
      <c r="B100">
        <v>3361</v>
      </c>
      <c r="C100">
        <v>-6661</v>
      </c>
      <c r="D100">
        <v>-5432</v>
      </c>
      <c r="E100">
        <v>-12221</v>
      </c>
      <c r="F100">
        <v>-14774</v>
      </c>
    </row>
    <row r="101" spans="1:6" x14ac:dyDescent="0.5">
      <c r="A101" t="s">
        <v>84</v>
      </c>
      <c r="B101">
        <v>2745</v>
      </c>
      <c r="C101">
        <v>-18615</v>
      </c>
      <c r="D101">
        <v>-13721</v>
      </c>
      <c r="E101">
        <v>-16261</v>
      </c>
      <c r="F101">
        <v>-19392</v>
      </c>
    </row>
    <row r="102" spans="1:6" x14ac:dyDescent="0.5">
      <c r="A102" t="s">
        <v>85</v>
      </c>
    </row>
    <row r="103" spans="1:6" x14ac:dyDescent="0.5">
      <c r="A103" t="s">
        <v>86</v>
      </c>
      <c r="B103">
        <v>27901</v>
      </c>
      <c r="C103">
        <v>65900</v>
      </c>
      <c r="D103">
        <v>47604</v>
      </c>
      <c r="E103">
        <v>50130</v>
      </c>
      <c r="F103">
        <v>47030</v>
      </c>
    </row>
    <row r="104" spans="1:6" x14ac:dyDescent="0.5">
      <c r="A104" t="s">
        <v>87</v>
      </c>
      <c r="B104">
        <v>-54164</v>
      </c>
      <c r="C104">
        <v>-60514</v>
      </c>
      <c r="D104">
        <v>-46497</v>
      </c>
      <c r="E104">
        <v>-44172</v>
      </c>
      <c r="F104">
        <v>-40770</v>
      </c>
    </row>
    <row r="105" spans="1:6" x14ac:dyDescent="0.5">
      <c r="A105" t="s">
        <v>89</v>
      </c>
      <c r="D105">
        <v>-237</v>
      </c>
      <c r="E105">
        <v>-164</v>
      </c>
      <c r="F105">
        <v>-131</v>
      </c>
    </row>
    <row r="106" spans="1:6" x14ac:dyDescent="0.5">
      <c r="A106" t="s">
        <v>90</v>
      </c>
      <c r="B106">
        <v>-403</v>
      </c>
      <c r="C106">
        <v>-596</v>
      </c>
      <c r="D106">
        <v>-2389</v>
      </c>
      <c r="E106">
        <v>-2905</v>
      </c>
      <c r="F106">
        <v>-2584</v>
      </c>
    </row>
    <row r="107" spans="1:6" x14ac:dyDescent="0.5">
      <c r="A107" t="s">
        <v>91</v>
      </c>
      <c r="B107">
        <v>3168</v>
      </c>
      <c r="C107">
        <v>-2475</v>
      </c>
      <c r="D107">
        <v>-1610</v>
      </c>
      <c r="E107">
        <v>-3011</v>
      </c>
      <c r="F107">
        <v>-151</v>
      </c>
    </row>
    <row r="108" spans="1:6" x14ac:dyDescent="0.5">
      <c r="A108" t="s">
        <v>92</v>
      </c>
      <c r="B108">
        <v>-23498</v>
      </c>
      <c r="C108">
        <v>2315</v>
      </c>
      <c r="D108">
        <v>-3129</v>
      </c>
      <c r="E108">
        <v>-122</v>
      </c>
      <c r="F108">
        <v>3394</v>
      </c>
    </row>
    <row r="109" spans="1:6" x14ac:dyDescent="0.5">
      <c r="A109" t="s">
        <v>93</v>
      </c>
      <c r="B109">
        <v>-232</v>
      </c>
      <c r="C109">
        <v>225</v>
      </c>
      <c r="D109">
        <v>45</v>
      </c>
      <c r="E109">
        <v>-370</v>
      </c>
      <c r="F109">
        <v>489</v>
      </c>
    </row>
    <row r="110" spans="1:6" x14ac:dyDescent="0.5">
      <c r="A110" t="s">
        <v>94</v>
      </c>
      <c r="B110">
        <v>-5198</v>
      </c>
      <c r="C110">
        <v>8194</v>
      </c>
      <c r="D110">
        <v>834</v>
      </c>
      <c r="E110">
        <v>-1731</v>
      </c>
      <c r="F110">
        <v>2587</v>
      </c>
    </row>
    <row r="111" spans="1:6" x14ac:dyDescent="0.5">
      <c r="A111" t="s">
        <v>95</v>
      </c>
      <c r="B111">
        <v>25935</v>
      </c>
      <c r="C111">
        <v>17741</v>
      </c>
      <c r="D111">
        <v>16907</v>
      </c>
      <c r="E111">
        <v>18638</v>
      </c>
      <c r="F111">
        <v>15905</v>
      </c>
    </row>
    <row r="112" spans="1:6" x14ac:dyDescent="0.5">
      <c r="A112" t="s">
        <v>96</v>
      </c>
      <c r="B112">
        <v>20737</v>
      </c>
      <c r="C112">
        <v>25935</v>
      </c>
      <c r="D112">
        <v>17741</v>
      </c>
      <c r="E112">
        <v>16907</v>
      </c>
      <c r="F112">
        <v>18492</v>
      </c>
    </row>
    <row r="113" spans="1:6" x14ac:dyDescent="0.5">
      <c r="A113" t="s">
        <v>97</v>
      </c>
    </row>
    <row r="114" spans="1:6" x14ac:dyDescent="0.5">
      <c r="A114" t="s">
        <v>98</v>
      </c>
      <c r="B114">
        <v>15787</v>
      </c>
      <c r="C114">
        <v>24269</v>
      </c>
      <c r="D114">
        <v>17639</v>
      </c>
      <c r="E114">
        <v>15022</v>
      </c>
      <c r="F114">
        <v>18096</v>
      </c>
    </row>
    <row r="115" spans="1:6" x14ac:dyDescent="0.5">
      <c r="A115" t="s">
        <v>99</v>
      </c>
      <c r="B115">
        <v>-6227</v>
      </c>
      <c r="C115">
        <v>-5742</v>
      </c>
      <c r="D115">
        <v>-7632</v>
      </c>
      <c r="E115">
        <v>-7785</v>
      </c>
      <c r="F115">
        <v>-7049</v>
      </c>
    </row>
    <row r="116" spans="1:6" x14ac:dyDescent="0.5">
      <c r="A116" t="s">
        <v>100</v>
      </c>
      <c r="B116">
        <v>9560</v>
      </c>
      <c r="C116">
        <v>18527</v>
      </c>
      <c r="D116">
        <v>10007</v>
      </c>
      <c r="E116">
        <v>7237</v>
      </c>
      <c r="F116">
        <v>11047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workbookViewId="0"/>
  </sheetViews>
  <sheetFormatPr defaultRowHeight="15.75" x14ac:dyDescent="0.5"/>
  <cols>
    <col min="1" max="1" width="21.3125" customWidth="1"/>
    <col min="2" max="7" width="11" customWidth="1"/>
    <col min="8" max="8" width="17" bestFit="1" customWidth="1"/>
    <col min="9" max="256" width="11" customWidth="1"/>
  </cols>
  <sheetData>
    <row r="1" spans="1:13" x14ac:dyDescent="0.5">
      <c r="A1" t="s">
        <v>22</v>
      </c>
      <c r="H1" s="1" t="s">
        <v>112</v>
      </c>
      <c r="I1" s="2"/>
      <c r="J1" s="2"/>
      <c r="K1" s="2"/>
      <c r="L1" s="2"/>
      <c r="M1" s="2"/>
    </row>
    <row r="2" spans="1:13" x14ac:dyDescent="0.5">
      <c r="A2" t="s">
        <v>0</v>
      </c>
      <c r="B2" t="s">
        <v>133</v>
      </c>
      <c r="C2" t="s">
        <v>134</v>
      </c>
      <c r="D2" t="s">
        <v>135</v>
      </c>
      <c r="E2" t="s">
        <v>136</v>
      </c>
      <c r="F2" t="s">
        <v>129</v>
      </c>
      <c r="H2" s="2"/>
      <c r="I2" s="3" t="str">
        <f>B2</f>
        <v>2021-12</v>
      </c>
      <c r="J2" s="3" t="str">
        <f>C2</f>
        <v>2020-12</v>
      </c>
      <c r="K2" s="3" t="str">
        <f>D2</f>
        <v>2019-12</v>
      </c>
      <c r="L2" s="3" t="str">
        <f>E2</f>
        <v>2018-12</v>
      </c>
      <c r="M2" s="2"/>
    </row>
    <row r="3" spans="1:13" x14ac:dyDescent="0.5">
      <c r="A3" t="s">
        <v>1</v>
      </c>
      <c r="B3">
        <v>136341</v>
      </c>
      <c r="C3">
        <v>127144</v>
      </c>
      <c r="D3">
        <v>155900</v>
      </c>
      <c r="E3">
        <v>160338</v>
      </c>
      <c r="F3">
        <v>156776</v>
      </c>
      <c r="H3" s="2"/>
      <c r="I3" s="2"/>
      <c r="J3" s="2"/>
      <c r="K3" s="2"/>
      <c r="L3" s="2"/>
      <c r="M3" s="2"/>
    </row>
    <row r="4" spans="1:13" x14ac:dyDescent="0.5">
      <c r="A4" t="s">
        <v>2</v>
      </c>
      <c r="B4">
        <v>114651</v>
      </c>
      <c r="C4">
        <v>112752</v>
      </c>
      <c r="D4">
        <v>134693</v>
      </c>
      <c r="E4">
        <v>136269</v>
      </c>
      <c r="F4">
        <v>131332</v>
      </c>
      <c r="H4" s="2" t="s">
        <v>113</v>
      </c>
      <c r="I4" s="6">
        <v>20.77</v>
      </c>
      <c r="J4" s="7">
        <v>8.7899999999999991</v>
      </c>
      <c r="K4" s="7">
        <v>9.3000000000000007</v>
      </c>
      <c r="L4" s="7">
        <v>7.65</v>
      </c>
      <c r="M4" s="2"/>
    </row>
    <row r="5" spans="1:13" x14ac:dyDescent="0.5">
      <c r="A5" t="s">
        <v>3</v>
      </c>
      <c r="B5">
        <v>21690</v>
      </c>
      <c r="C5">
        <v>14392</v>
      </c>
      <c r="D5">
        <v>21207</v>
      </c>
      <c r="E5">
        <v>24069</v>
      </c>
      <c r="F5">
        <v>25444</v>
      </c>
      <c r="H5" s="2" t="s">
        <v>128</v>
      </c>
      <c r="I5" s="8">
        <f>I4*B22</f>
        <v>82893.069999999992</v>
      </c>
      <c r="J5" s="8">
        <f>J4*C22</f>
        <v>34922.67</v>
      </c>
      <c r="K5" s="8">
        <f>K4*D22</f>
        <v>36939.600000000006</v>
      </c>
      <c r="L5" s="8">
        <f>L4*E22</f>
        <v>30401.100000000002</v>
      </c>
      <c r="M5" s="2"/>
    </row>
    <row r="6" spans="1:13" x14ac:dyDescent="0.5">
      <c r="A6" t="s">
        <v>4</v>
      </c>
      <c r="H6" s="2"/>
      <c r="I6" s="2"/>
      <c r="J6" s="2"/>
      <c r="K6" s="2"/>
      <c r="L6" s="2"/>
      <c r="M6" s="2"/>
    </row>
    <row r="7" spans="1:13" x14ac:dyDescent="0.5">
      <c r="A7" t="s">
        <v>5</v>
      </c>
      <c r="B7">
        <v>11915</v>
      </c>
      <c r="C7">
        <v>10193</v>
      </c>
      <c r="D7">
        <v>11161</v>
      </c>
      <c r="E7">
        <v>11403</v>
      </c>
      <c r="F7">
        <v>11527</v>
      </c>
      <c r="H7" s="1" t="s">
        <v>114</v>
      </c>
      <c r="I7" s="2"/>
      <c r="J7" s="2"/>
      <c r="K7" s="2"/>
      <c r="L7" s="2"/>
      <c r="M7" s="2"/>
    </row>
    <row r="8" spans="1:13" x14ac:dyDescent="0.5">
      <c r="A8" t="s">
        <v>7</v>
      </c>
      <c r="B8">
        <v>11915</v>
      </c>
      <c r="C8">
        <v>10193</v>
      </c>
      <c r="D8">
        <v>11161</v>
      </c>
      <c r="E8">
        <v>11403</v>
      </c>
      <c r="F8">
        <v>11527</v>
      </c>
      <c r="H8" s="2" t="s">
        <v>115</v>
      </c>
      <c r="I8" s="10">
        <f>I4*B20</f>
        <v>92.426500000000004</v>
      </c>
      <c r="J8" s="10">
        <f>J4*C20</f>
        <v>-2.8127999999999997</v>
      </c>
      <c r="K8" s="10">
        <f>K4*D20</f>
        <v>9.3000000000000013E-2</v>
      </c>
      <c r="L8" s="10">
        <f>L4*E20</f>
        <v>7.0380000000000003</v>
      </c>
      <c r="M8" s="2"/>
    </row>
    <row r="9" spans="1:13" x14ac:dyDescent="0.5">
      <c r="A9" t="s">
        <v>8</v>
      </c>
      <c r="B9">
        <v>9775</v>
      </c>
      <c r="C9">
        <v>4199</v>
      </c>
      <c r="D9">
        <v>10046</v>
      </c>
      <c r="E9">
        <v>12666</v>
      </c>
      <c r="F9">
        <v>13917</v>
      </c>
      <c r="H9" s="2"/>
      <c r="I9" s="2"/>
      <c r="J9" s="2"/>
      <c r="K9" s="2"/>
      <c r="L9" s="2"/>
      <c r="M9" s="2"/>
    </row>
    <row r="10" spans="1:13" x14ac:dyDescent="0.5">
      <c r="A10" t="s">
        <v>9</v>
      </c>
      <c r="B10">
        <v>7055</v>
      </c>
      <c r="C10">
        <v>10256</v>
      </c>
      <c r="D10">
        <v>10521</v>
      </c>
      <c r="E10">
        <v>10691</v>
      </c>
      <c r="F10">
        <v>10237</v>
      </c>
      <c r="H10" s="2" t="s">
        <v>116</v>
      </c>
      <c r="I10" s="2">
        <f>I5/B76</f>
        <v>1.7084661678929902</v>
      </c>
      <c r="J10" s="2">
        <f>J5/C76</f>
        <v>1.1379169110459433</v>
      </c>
      <c r="K10" s="2">
        <f>K5/D76</f>
        <v>1.1131414795841497</v>
      </c>
      <c r="L10" s="2">
        <f>L5/E76</f>
        <v>0.84607313814983864</v>
      </c>
      <c r="M10" s="2"/>
    </row>
    <row r="11" spans="1:13" x14ac:dyDescent="0.5">
      <c r="A11" t="s">
        <v>10</v>
      </c>
      <c r="B11">
        <v>15060</v>
      </c>
      <c r="C11">
        <v>4941</v>
      </c>
      <c r="D11">
        <v>-165</v>
      </c>
      <c r="E11">
        <v>2370</v>
      </c>
      <c r="F11">
        <v>4468</v>
      </c>
      <c r="H11" s="2"/>
      <c r="I11" s="2"/>
      <c r="J11" s="2"/>
      <c r="K11" s="2"/>
      <c r="L11" s="2"/>
      <c r="M11" s="2"/>
    </row>
    <row r="12" spans="1:13" x14ac:dyDescent="0.5">
      <c r="A12" t="s">
        <v>11</v>
      </c>
      <c r="B12">
        <v>17780</v>
      </c>
      <c r="C12">
        <v>-1116</v>
      </c>
      <c r="D12">
        <v>-640</v>
      </c>
      <c r="E12">
        <v>4345</v>
      </c>
      <c r="F12">
        <v>8148</v>
      </c>
      <c r="H12" s="2" t="s">
        <v>117</v>
      </c>
      <c r="I12" s="2">
        <f>I30/B24</f>
        <v>5.5655811008280569</v>
      </c>
      <c r="J12" s="2">
        <f>J30/C24</f>
        <v>8.8356733144544179</v>
      </c>
      <c r="K12" s="2">
        <f>K30/D24</f>
        <v>8.5784987208099732</v>
      </c>
      <c r="L12" s="2">
        <f>L30/E24</f>
        <v>6.4540395819054153</v>
      </c>
      <c r="M12" s="2"/>
    </row>
    <row r="13" spans="1:13" x14ac:dyDescent="0.5">
      <c r="A13" t="s">
        <v>12</v>
      </c>
      <c r="B13">
        <v>-130</v>
      </c>
      <c r="C13">
        <v>160</v>
      </c>
      <c r="D13">
        <v>-724</v>
      </c>
      <c r="E13">
        <v>650</v>
      </c>
      <c r="F13">
        <v>520</v>
      </c>
      <c r="H13" s="2"/>
      <c r="I13" s="2"/>
      <c r="J13" s="2"/>
      <c r="K13" s="2"/>
      <c r="L13" s="2"/>
      <c r="M13" s="2"/>
    </row>
    <row r="14" spans="1:13" x14ac:dyDescent="0.5">
      <c r="A14" t="s">
        <v>13</v>
      </c>
      <c r="B14">
        <v>17910</v>
      </c>
      <c r="C14">
        <v>-1276</v>
      </c>
      <c r="D14">
        <v>84</v>
      </c>
      <c r="E14">
        <v>3695</v>
      </c>
      <c r="F14">
        <v>7628</v>
      </c>
      <c r="H14" s="1" t="s">
        <v>118</v>
      </c>
      <c r="I14" s="2"/>
      <c r="J14" s="2"/>
      <c r="K14" s="2"/>
      <c r="L14" s="2"/>
      <c r="M14" s="2"/>
    </row>
    <row r="15" spans="1:13" x14ac:dyDescent="0.5">
      <c r="A15" t="s">
        <v>14</v>
      </c>
      <c r="B15">
        <v>27</v>
      </c>
      <c r="C15">
        <v>-3</v>
      </c>
      <c r="D15">
        <v>-37</v>
      </c>
      <c r="E15">
        <v>-18</v>
      </c>
      <c r="F15">
        <v>-26</v>
      </c>
      <c r="H15" s="2" t="s">
        <v>119</v>
      </c>
      <c r="I15" s="4">
        <f>B9/B3</f>
        <v>7.1695234742300551E-2</v>
      </c>
      <c r="J15" s="4">
        <f>C9/C3</f>
        <v>3.3025545837790223E-2</v>
      </c>
      <c r="K15" s="4">
        <f>D9/D3</f>
        <v>6.4438742783835795E-2</v>
      </c>
      <c r="L15" s="4">
        <f>E9/E3</f>
        <v>7.8995621749055125E-2</v>
      </c>
      <c r="M15" s="2"/>
    </row>
    <row r="16" spans="1:13" x14ac:dyDescent="0.5">
      <c r="A16" t="s">
        <v>15</v>
      </c>
      <c r="B16">
        <v>17937</v>
      </c>
      <c r="C16">
        <v>-1279</v>
      </c>
      <c r="D16">
        <v>47</v>
      </c>
      <c r="E16">
        <v>3677</v>
      </c>
      <c r="F16">
        <v>7602</v>
      </c>
      <c r="H16" s="2"/>
      <c r="I16" s="4"/>
      <c r="J16" s="4"/>
      <c r="K16" s="4"/>
      <c r="L16" s="4"/>
      <c r="M16" s="2"/>
    </row>
    <row r="17" spans="1:13" x14ac:dyDescent="0.5">
      <c r="A17" t="s">
        <v>16</v>
      </c>
      <c r="B17">
        <v>17937</v>
      </c>
      <c r="C17">
        <v>-1279</v>
      </c>
      <c r="D17">
        <v>47</v>
      </c>
      <c r="E17">
        <v>3677</v>
      </c>
      <c r="F17">
        <v>7602</v>
      </c>
      <c r="H17" s="2" t="s">
        <v>120</v>
      </c>
      <c r="I17" s="4">
        <f>B16/B3</f>
        <v>0.13155983893326292</v>
      </c>
      <c r="J17" s="4">
        <f>C16/C3</f>
        <v>-1.0059460139684138E-2</v>
      </c>
      <c r="K17" s="4">
        <f>D16/D3</f>
        <v>3.0147530468248876E-4</v>
      </c>
      <c r="L17" s="4">
        <f>E16/E3</f>
        <v>2.2932804450598112E-2</v>
      </c>
      <c r="M17" s="2"/>
    </row>
    <row r="18" spans="1:13" x14ac:dyDescent="0.5">
      <c r="A18" t="s">
        <v>17</v>
      </c>
      <c r="H18" s="2"/>
      <c r="I18" s="4"/>
      <c r="J18" s="4"/>
      <c r="K18" s="4"/>
      <c r="L18" s="4"/>
      <c r="M18" s="2"/>
    </row>
    <row r="19" spans="1:13" x14ac:dyDescent="0.5">
      <c r="A19" t="s">
        <v>18</v>
      </c>
      <c r="B19">
        <v>4.49</v>
      </c>
      <c r="C19">
        <v>-0.32</v>
      </c>
      <c r="D19">
        <v>0.01</v>
      </c>
      <c r="E19">
        <v>0.93</v>
      </c>
      <c r="F19">
        <v>1.91</v>
      </c>
      <c r="H19" s="2" t="s">
        <v>121</v>
      </c>
      <c r="I19" s="4">
        <f>B17/B76</f>
        <v>0.36969022444815436</v>
      </c>
      <c r="J19" s="4">
        <f>C17/C76</f>
        <v>-4.1674812642554578E-2</v>
      </c>
      <c r="K19" s="4">
        <f>D17/D76</f>
        <v>1.4163025463311738E-3</v>
      </c>
      <c r="L19" s="4">
        <f>E16/E76</f>
        <v>0.10233218301235668</v>
      </c>
      <c r="M19" s="2"/>
    </row>
    <row r="20" spans="1:13" x14ac:dyDescent="0.5">
      <c r="A20" t="s">
        <v>19</v>
      </c>
      <c r="B20">
        <v>4.45</v>
      </c>
      <c r="C20">
        <v>-0.32</v>
      </c>
      <c r="D20">
        <v>0.01</v>
      </c>
      <c r="E20">
        <v>0.92</v>
      </c>
      <c r="F20">
        <v>1.9</v>
      </c>
      <c r="H20" s="2"/>
      <c r="I20" s="2"/>
      <c r="J20" s="2"/>
      <c r="K20" s="2"/>
      <c r="L20" s="2"/>
      <c r="M20" s="2"/>
    </row>
    <row r="21" spans="1:13" x14ac:dyDescent="0.5">
      <c r="A21" t="s">
        <v>20</v>
      </c>
      <c r="H21" s="1" t="s">
        <v>122</v>
      </c>
      <c r="I21" s="2"/>
      <c r="J21" s="2"/>
      <c r="K21" s="2"/>
      <c r="L21" s="2"/>
      <c r="M21" s="2"/>
    </row>
    <row r="22" spans="1:13" x14ac:dyDescent="0.5">
      <c r="A22" t="s">
        <v>18</v>
      </c>
      <c r="B22">
        <v>3991</v>
      </c>
      <c r="C22">
        <v>3973</v>
      </c>
      <c r="D22">
        <v>3972</v>
      </c>
      <c r="E22">
        <v>3974</v>
      </c>
      <c r="F22">
        <v>3975</v>
      </c>
      <c r="H22" s="2" t="s">
        <v>123</v>
      </c>
      <c r="I22" s="2">
        <f>B37/B59</f>
        <v>1.2013623287444752</v>
      </c>
      <c r="J22" s="2">
        <f>C37/C59</f>
        <v>1.2011688204790518</v>
      </c>
      <c r="K22" s="2">
        <f>D37/D59</f>
        <v>1.1621795133086048</v>
      </c>
      <c r="L22" s="2">
        <f>E37/E59</f>
        <v>1.1996463288304784</v>
      </c>
      <c r="M22" s="2"/>
    </row>
    <row r="23" spans="1:13" x14ac:dyDescent="0.5">
      <c r="A23" t="s">
        <v>19</v>
      </c>
      <c r="B23">
        <v>4034</v>
      </c>
      <c r="C23">
        <v>3973</v>
      </c>
      <c r="D23">
        <v>4004</v>
      </c>
      <c r="E23">
        <v>3998</v>
      </c>
      <c r="F23">
        <v>3998</v>
      </c>
      <c r="H23" s="2"/>
      <c r="I23" s="2"/>
      <c r="J23" s="2"/>
      <c r="K23" s="2"/>
      <c r="L23" s="2"/>
      <c r="M23" s="2"/>
    </row>
    <row r="24" spans="1:13" x14ac:dyDescent="0.5">
      <c r="A24" t="s">
        <v>21</v>
      </c>
      <c r="B24">
        <v>30795</v>
      </c>
      <c r="C24">
        <v>16597</v>
      </c>
      <c r="D24">
        <v>18371</v>
      </c>
      <c r="E24">
        <v>23344</v>
      </c>
      <c r="F24">
        <v>26838</v>
      </c>
      <c r="H24" s="2" t="s">
        <v>124</v>
      </c>
      <c r="I24" s="2">
        <f>(B53+B61)/B76</f>
        <v>2.8461427482017352</v>
      </c>
      <c r="J24" s="2">
        <f>(C53+C61)/C76</f>
        <v>5.2682958618442486</v>
      </c>
      <c r="K24" s="2">
        <f>(D53+D61)/D76</f>
        <v>4.6800361609160763</v>
      </c>
      <c r="L24" s="2">
        <f>(E53+E61)/E76</f>
        <v>4.2918011800066793</v>
      </c>
      <c r="M24" s="2"/>
    </row>
    <row r="25" spans="1:13" x14ac:dyDescent="0.5">
      <c r="H25" s="2"/>
      <c r="I25" s="2"/>
      <c r="J25" s="2"/>
      <c r="K25" s="2"/>
      <c r="L25" s="2"/>
      <c r="M25" s="2"/>
    </row>
    <row r="26" spans="1:13" x14ac:dyDescent="0.5">
      <c r="A26" t="s">
        <v>23</v>
      </c>
      <c r="H26" s="2" t="s">
        <v>125</v>
      </c>
      <c r="I26" s="2">
        <f>(B53+B61)/I5</f>
        <v>1.6659052439486197</v>
      </c>
      <c r="J26" s="2">
        <f>(C53+C61)/J5</f>
        <v>4.6297720076958608</v>
      </c>
      <c r="K26" s="2">
        <f>(D53+D61)/K5</f>
        <v>4.2043498034629501</v>
      </c>
      <c r="L26" s="2">
        <f>(E53+E61)/L5</f>
        <v>5.0726125041528096</v>
      </c>
      <c r="M26" s="2"/>
    </row>
    <row r="27" spans="1:13" x14ac:dyDescent="0.5">
      <c r="A27" t="s">
        <v>0</v>
      </c>
      <c r="B27" t="s">
        <v>133</v>
      </c>
      <c r="C27" t="s">
        <v>134</v>
      </c>
      <c r="D27" t="s">
        <v>135</v>
      </c>
      <c r="E27" t="s">
        <v>136</v>
      </c>
      <c r="F27" t="s">
        <v>129</v>
      </c>
      <c r="H27" s="2"/>
      <c r="I27" s="2"/>
      <c r="J27" s="2"/>
      <c r="K27" s="2"/>
      <c r="L27" s="2"/>
      <c r="M27" s="2"/>
    </row>
    <row r="28" spans="1:13" x14ac:dyDescent="0.5">
      <c r="A28" t="s">
        <v>24</v>
      </c>
      <c r="H28" s="2" t="s">
        <v>126</v>
      </c>
      <c r="I28" s="2">
        <f>B9/B10</f>
        <v>1.3855421686746987</v>
      </c>
      <c r="J28" s="2">
        <f>C9/C10</f>
        <v>0.40941887675507022</v>
      </c>
      <c r="K28" s="2">
        <f>D9/D10</f>
        <v>0.95485220036118235</v>
      </c>
      <c r="L28" s="2">
        <f>E9/E10</f>
        <v>1.184734823683472</v>
      </c>
      <c r="M28" s="2"/>
    </row>
    <row r="29" spans="1:13" x14ac:dyDescent="0.5">
      <c r="A29" t="s">
        <v>25</v>
      </c>
      <c r="H29" s="2"/>
      <c r="I29" s="2"/>
      <c r="J29" s="2"/>
      <c r="K29" s="2"/>
      <c r="L29" s="2"/>
      <c r="M29" s="2"/>
    </row>
    <row r="30" spans="1:13" x14ac:dyDescent="0.5">
      <c r="A30" t="s">
        <v>26</v>
      </c>
      <c r="H30" s="1" t="s">
        <v>127</v>
      </c>
      <c r="I30" s="5">
        <f>I5+(B53+B61)-(B31+B32)</f>
        <v>171392.07</v>
      </c>
      <c r="J30" s="5">
        <f>J5+(C53+C61)-(C31+C32)</f>
        <v>146645.66999999998</v>
      </c>
      <c r="K30" s="5">
        <f>K5+(D53+D61)-(D31+D32)</f>
        <v>157595.6</v>
      </c>
      <c r="L30" s="5">
        <f>L5+(E53+E61)-(E31+E32)</f>
        <v>150663.1</v>
      </c>
      <c r="M30" s="2"/>
    </row>
    <row r="31" spans="1:13" x14ac:dyDescent="0.5">
      <c r="A31" t="s">
        <v>27</v>
      </c>
      <c r="B31">
        <v>20540</v>
      </c>
      <c r="C31">
        <v>25243</v>
      </c>
      <c r="D31">
        <v>17504</v>
      </c>
      <c r="E31">
        <v>16718</v>
      </c>
      <c r="F31">
        <v>18492</v>
      </c>
    </row>
    <row r="32" spans="1:13" x14ac:dyDescent="0.5">
      <c r="A32" t="s">
        <v>28</v>
      </c>
      <c r="B32">
        <v>29053</v>
      </c>
      <c r="C32">
        <v>24718</v>
      </c>
      <c r="D32">
        <v>17147</v>
      </c>
      <c r="E32">
        <v>17233</v>
      </c>
      <c r="F32">
        <v>20435</v>
      </c>
    </row>
    <row r="33" spans="1:6" x14ac:dyDescent="0.5">
      <c r="A33" t="s">
        <v>29</v>
      </c>
      <c r="B33">
        <v>49593</v>
      </c>
      <c r="C33">
        <v>49961</v>
      </c>
      <c r="D33">
        <v>34651</v>
      </c>
      <c r="E33">
        <v>33951</v>
      </c>
      <c r="F33">
        <v>38927</v>
      </c>
    </row>
    <row r="34" spans="1:6" x14ac:dyDescent="0.5">
      <c r="A34" t="s">
        <v>30</v>
      </c>
      <c r="B34">
        <v>43913</v>
      </c>
      <c r="C34">
        <v>52394</v>
      </c>
      <c r="D34">
        <v>62888</v>
      </c>
      <c r="E34">
        <v>65548</v>
      </c>
      <c r="F34">
        <v>62809</v>
      </c>
    </row>
    <row r="35" spans="1:6" x14ac:dyDescent="0.5">
      <c r="A35" t="s">
        <v>31</v>
      </c>
      <c r="B35">
        <v>12065</v>
      </c>
      <c r="C35">
        <v>10808</v>
      </c>
      <c r="D35">
        <v>10786</v>
      </c>
      <c r="E35">
        <v>11220</v>
      </c>
      <c r="F35">
        <v>10277</v>
      </c>
    </row>
    <row r="36" spans="1:6" x14ac:dyDescent="0.5">
      <c r="A36" t="s">
        <v>104</v>
      </c>
      <c r="B36">
        <v>3425</v>
      </c>
      <c r="C36">
        <v>3581</v>
      </c>
      <c r="D36">
        <v>5722</v>
      </c>
      <c r="E36">
        <v>3930</v>
      </c>
      <c r="F36">
        <v>3889</v>
      </c>
    </row>
    <row r="37" spans="1:6" x14ac:dyDescent="0.5">
      <c r="A37" t="s">
        <v>32</v>
      </c>
      <c r="B37">
        <v>108996</v>
      </c>
      <c r="C37">
        <v>116744</v>
      </c>
      <c r="D37">
        <v>114047</v>
      </c>
      <c r="E37">
        <v>114649</v>
      </c>
      <c r="F37">
        <v>115902</v>
      </c>
    </row>
    <row r="38" spans="1:6" x14ac:dyDescent="0.5">
      <c r="A38" t="s">
        <v>33</v>
      </c>
    </row>
    <row r="39" spans="1:6" x14ac:dyDescent="0.5">
      <c r="A39" t="s">
        <v>34</v>
      </c>
    </row>
    <row r="40" spans="1:6" x14ac:dyDescent="0.5">
      <c r="A40" t="s">
        <v>35</v>
      </c>
      <c r="B40">
        <v>95842</v>
      </c>
      <c r="C40">
        <v>97882</v>
      </c>
      <c r="D40">
        <v>96719</v>
      </c>
      <c r="E40">
        <v>95540</v>
      </c>
      <c r="F40">
        <v>93424</v>
      </c>
    </row>
    <row r="41" spans="1:6" x14ac:dyDescent="0.5">
      <c r="A41" t="s">
        <v>36</v>
      </c>
      <c r="B41">
        <v>-32342</v>
      </c>
      <c r="C41">
        <v>-32848</v>
      </c>
      <c r="D41">
        <v>-31020</v>
      </c>
      <c r="E41">
        <v>-30243</v>
      </c>
      <c r="F41">
        <v>-29862</v>
      </c>
    </row>
    <row r="42" spans="1:6" x14ac:dyDescent="0.5">
      <c r="A42" t="s">
        <v>37</v>
      </c>
      <c r="B42">
        <v>63500</v>
      </c>
      <c r="C42">
        <v>65034</v>
      </c>
      <c r="D42">
        <v>65699</v>
      </c>
      <c r="E42">
        <v>65297</v>
      </c>
      <c r="F42">
        <v>63562</v>
      </c>
    </row>
    <row r="43" spans="1:6" x14ac:dyDescent="0.5">
      <c r="A43" t="s">
        <v>38</v>
      </c>
      <c r="B43">
        <v>4545</v>
      </c>
      <c r="C43">
        <v>4901</v>
      </c>
      <c r="D43">
        <v>2519</v>
      </c>
      <c r="E43">
        <v>2709</v>
      </c>
      <c r="F43">
        <v>3085</v>
      </c>
    </row>
    <row r="44" spans="1:6" x14ac:dyDescent="0.5">
      <c r="A44" t="s">
        <v>105</v>
      </c>
      <c r="B44">
        <v>619</v>
      </c>
      <c r="C44">
        <v>258</v>
      </c>
      <c r="D44">
        <v>278</v>
      </c>
      <c r="E44">
        <v>264</v>
      </c>
      <c r="F44">
        <v>75</v>
      </c>
    </row>
    <row r="45" spans="1:6" x14ac:dyDescent="0.5">
      <c r="A45" t="s">
        <v>39</v>
      </c>
      <c r="B45">
        <v>111</v>
      </c>
      <c r="C45">
        <v>144</v>
      </c>
      <c r="D45">
        <v>188</v>
      </c>
      <c r="E45">
        <v>178</v>
      </c>
      <c r="F45">
        <v>213</v>
      </c>
    </row>
    <row r="46" spans="1:6" x14ac:dyDescent="0.5">
      <c r="A46" t="s">
        <v>40</v>
      </c>
      <c r="B46">
        <v>13796</v>
      </c>
      <c r="C46">
        <v>12423</v>
      </c>
      <c r="D46">
        <v>11863</v>
      </c>
      <c r="E46">
        <v>10412</v>
      </c>
      <c r="F46">
        <v>10973</v>
      </c>
    </row>
    <row r="47" spans="1:6" x14ac:dyDescent="0.5">
      <c r="A47" t="s">
        <v>41</v>
      </c>
      <c r="B47">
        <v>65468</v>
      </c>
      <c r="C47">
        <v>67757</v>
      </c>
      <c r="D47">
        <v>63943</v>
      </c>
      <c r="E47">
        <v>63031</v>
      </c>
      <c r="F47">
        <v>63998</v>
      </c>
    </row>
    <row r="48" spans="1:6" x14ac:dyDescent="0.5">
      <c r="A48" t="s">
        <v>42</v>
      </c>
      <c r="B48">
        <v>148039</v>
      </c>
      <c r="C48">
        <v>150517</v>
      </c>
      <c r="D48">
        <v>144490</v>
      </c>
      <c r="E48">
        <v>141891</v>
      </c>
      <c r="F48">
        <v>141906</v>
      </c>
    </row>
    <row r="49" spans="1:6" x14ac:dyDescent="0.5">
      <c r="A49" t="s">
        <v>43</v>
      </c>
      <c r="B49">
        <v>257035</v>
      </c>
      <c r="C49">
        <v>267261</v>
      </c>
      <c r="D49">
        <v>258537</v>
      </c>
      <c r="E49">
        <v>256540</v>
      </c>
      <c r="F49">
        <v>257808</v>
      </c>
    </row>
    <row r="50" spans="1:6" x14ac:dyDescent="0.5">
      <c r="A50" t="s">
        <v>44</v>
      </c>
    </row>
    <row r="51" spans="1:6" x14ac:dyDescent="0.5">
      <c r="A51" t="s">
        <v>45</v>
      </c>
    </row>
    <row r="52" spans="1:6" x14ac:dyDescent="0.5">
      <c r="A52" t="s">
        <v>46</v>
      </c>
    </row>
    <row r="53" spans="1:6" x14ac:dyDescent="0.5">
      <c r="A53" t="s">
        <v>47</v>
      </c>
      <c r="B53">
        <v>49692</v>
      </c>
      <c r="C53">
        <v>51343</v>
      </c>
      <c r="D53">
        <v>53946</v>
      </c>
      <c r="E53">
        <v>53493</v>
      </c>
      <c r="F53">
        <v>51621</v>
      </c>
    </row>
    <row r="54" spans="1:6" x14ac:dyDescent="0.5">
      <c r="A54" t="s">
        <v>137</v>
      </c>
      <c r="B54">
        <v>345</v>
      </c>
      <c r="C54">
        <v>323</v>
      </c>
      <c r="D54">
        <v>367</v>
      </c>
    </row>
    <row r="55" spans="1:6" x14ac:dyDescent="0.5">
      <c r="A55" t="s">
        <v>48</v>
      </c>
      <c r="B55">
        <v>22349</v>
      </c>
      <c r="C55">
        <v>22204</v>
      </c>
      <c r="D55">
        <v>20673</v>
      </c>
      <c r="E55">
        <v>21520</v>
      </c>
      <c r="F55">
        <v>23282</v>
      </c>
    </row>
    <row r="56" spans="1:6" x14ac:dyDescent="0.5">
      <c r="A56" t="s">
        <v>49</v>
      </c>
      <c r="B56">
        <v>888</v>
      </c>
      <c r="C56">
        <v>1215</v>
      </c>
      <c r="D56">
        <v>1128</v>
      </c>
      <c r="E56">
        <v>988</v>
      </c>
      <c r="F56">
        <v>1057</v>
      </c>
    </row>
    <row r="57" spans="1:6" x14ac:dyDescent="0.5">
      <c r="A57" t="s">
        <v>50</v>
      </c>
      <c r="B57">
        <v>2349</v>
      </c>
      <c r="C57">
        <v>2161</v>
      </c>
      <c r="D57">
        <v>2091</v>
      </c>
      <c r="E57">
        <v>2095</v>
      </c>
      <c r="F57">
        <v>2107</v>
      </c>
    </row>
    <row r="58" spans="1:6" x14ac:dyDescent="0.5">
      <c r="A58" t="s">
        <v>51</v>
      </c>
      <c r="B58">
        <v>15104</v>
      </c>
      <c r="C58">
        <v>19946</v>
      </c>
      <c r="D58">
        <v>19927</v>
      </c>
      <c r="E58">
        <v>17473</v>
      </c>
      <c r="F58">
        <v>16533</v>
      </c>
    </row>
    <row r="59" spans="1:6" x14ac:dyDescent="0.5">
      <c r="A59" t="s">
        <v>52</v>
      </c>
      <c r="B59">
        <v>90727</v>
      </c>
      <c r="C59">
        <v>97192</v>
      </c>
      <c r="D59">
        <v>98132</v>
      </c>
      <c r="E59">
        <v>95569</v>
      </c>
      <c r="F59">
        <v>94600</v>
      </c>
    </row>
    <row r="60" spans="1:6" x14ac:dyDescent="0.5">
      <c r="A60" t="s">
        <v>53</v>
      </c>
    </row>
    <row r="61" spans="1:6" x14ac:dyDescent="0.5">
      <c r="A61" t="s">
        <v>54</v>
      </c>
      <c r="B61">
        <v>88400</v>
      </c>
      <c r="C61">
        <v>110341</v>
      </c>
      <c r="D61">
        <v>101361</v>
      </c>
      <c r="E61">
        <v>100720</v>
      </c>
      <c r="F61">
        <v>102666</v>
      </c>
    </row>
    <row r="62" spans="1:6" x14ac:dyDescent="0.5">
      <c r="A62" t="s">
        <v>137</v>
      </c>
      <c r="B62">
        <v>1048</v>
      </c>
      <c r="C62">
        <v>991</v>
      </c>
      <c r="D62">
        <v>1047</v>
      </c>
    </row>
    <row r="63" spans="1:6" x14ac:dyDescent="0.5">
      <c r="A63" t="s">
        <v>55</v>
      </c>
      <c r="B63">
        <v>1581</v>
      </c>
      <c r="C63">
        <v>538</v>
      </c>
      <c r="D63">
        <v>490</v>
      </c>
      <c r="E63">
        <v>597</v>
      </c>
      <c r="F63">
        <v>815</v>
      </c>
    </row>
    <row r="64" spans="1:6" x14ac:dyDescent="0.5">
      <c r="A64" t="s">
        <v>50</v>
      </c>
      <c r="B64">
        <v>4683</v>
      </c>
      <c r="C64">
        <v>4559</v>
      </c>
      <c r="D64">
        <v>4191</v>
      </c>
      <c r="E64">
        <v>3985</v>
      </c>
      <c r="F64">
        <v>3829</v>
      </c>
    </row>
    <row r="65" spans="1:6" x14ac:dyDescent="0.5">
      <c r="A65" t="s">
        <v>56</v>
      </c>
      <c r="B65">
        <v>14366</v>
      </c>
      <c r="C65">
        <v>16974</v>
      </c>
      <c r="D65">
        <v>15618</v>
      </c>
      <c r="E65">
        <v>14643</v>
      </c>
      <c r="F65">
        <v>15753</v>
      </c>
    </row>
    <row r="66" spans="1:6" x14ac:dyDescent="0.5">
      <c r="A66" t="s">
        <v>57</v>
      </c>
      <c r="B66">
        <v>103</v>
      </c>
      <c r="C66">
        <v>121</v>
      </c>
      <c r="D66">
        <v>45</v>
      </c>
      <c r="E66">
        <v>134</v>
      </c>
      <c r="F66">
        <v>126</v>
      </c>
    </row>
    <row r="67" spans="1:6" x14ac:dyDescent="0.5">
      <c r="A67" t="s">
        <v>58</v>
      </c>
      <c r="B67">
        <v>7608</v>
      </c>
      <c r="C67">
        <v>5855</v>
      </c>
      <c r="D67">
        <v>4468</v>
      </c>
      <c r="E67">
        <v>4960</v>
      </c>
      <c r="F67">
        <v>5129</v>
      </c>
    </row>
    <row r="68" spans="1:6" x14ac:dyDescent="0.5">
      <c r="A68" t="s">
        <v>59</v>
      </c>
      <c r="B68">
        <v>117789</v>
      </c>
      <c r="C68">
        <v>139379</v>
      </c>
      <c r="D68">
        <v>127220</v>
      </c>
      <c r="E68">
        <v>125039</v>
      </c>
      <c r="F68">
        <v>128318</v>
      </c>
    </row>
    <row r="69" spans="1:6" x14ac:dyDescent="0.5">
      <c r="A69" t="s">
        <v>60</v>
      </c>
      <c r="B69">
        <v>208516</v>
      </c>
      <c r="C69">
        <v>236571</v>
      </c>
      <c r="D69">
        <v>225352</v>
      </c>
      <c r="E69">
        <v>220608</v>
      </c>
      <c r="F69">
        <v>222918</v>
      </c>
    </row>
    <row r="70" spans="1:6" x14ac:dyDescent="0.5">
      <c r="A70" t="s">
        <v>61</v>
      </c>
    </row>
    <row r="71" spans="1:6" x14ac:dyDescent="0.5">
      <c r="A71" t="s">
        <v>62</v>
      </c>
      <c r="B71">
        <v>41</v>
      </c>
      <c r="C71">
        <v>41</v>
      </c>
      <c r="D71">
        <v>41</v>
      </c>
      <c r="E71">
        <v>41</v>
      </c>
      <c r="F71">
        <v>41</v>
      </c>
    </row>
    <row r="72" spans="1:6" x14ac:dyDescent="0.5">
      <c r="A72" t="s">
        <v>63</v>
      </c>
      <c r="B72">
        <v>22611</v>
      </c>
      <c r="C72">
        <v>22290</v>
      </c>
      <c r="D72">
        <v>22165</v>
      </c>
      <c r="E72">
        <v>22006</v>
      </c>
      <c r="F72">
        <v>21843</v>
      </c>
    </row>
    <row r="73" spans="1:6" x14ac:dyDescent="0.5">
      <c r="A73" t="s">
        <v>64</v>
      </c>
      <c r="B73">
        <v>35769</v>
      </c>
      <c r="C73">
        <v>18243</v>
      </c>
      <c r="D73">
        <v>20320</v>
      </c>
      <c r="E73">
        <v>22668</v>
      </c>
      <c r="F73">
        <v>21218</v>
      </c>
    </row>
    <row r="74" spans="1:6" x14ac:dyDescent="0.5">
      <c r="A74" t="s">
        <v>65</v>
      </c>
      <c r="B74">
        <v>-1563</v>
      </c>
      <c r="C74">
        <v>-1590</v>
      </c>
      <c r="D74">
        <v>-1613</v>
      </c>
      <c r="E74">
        <v>-1417</v>
      </c>
      <c r="F74">
        <v>-1253</v>
      </c>
    </row>
    <row r="75" spans="1:6" x14ac:dyDescent="0.5">
      <c r="A75" t="s">
        <v>66</v>
      </c>
      <c r="B75">
        <v>-8339</v>
      </c>
      <c r="C75">
        <v>-8294</v>
      </c>
      <c r="D75">
        <v>-7728</v>
      </c>
      <c r="E75">
        <v>-7366</v>
      </c>
      <c r="F75">
        <v>-6959</v>
      </c>
    </row>
    <row r="76" spans="1:6" x14ac:dyDescent="0.5">
      <c r="A76" t="s">
        <v>67</v>
      </c>
      <c r="B76">
        <v>48519</v>
      </c>
      <c r="C76">
        <v>30690</v>
      </c>
      <c r="D76">
        <v>33185</v>
      </c>
      <c r="E76">
        <v>35932</v>
      </c>
      <c r="F76">
        <v>34890</v>
      </c>
    </row>
    <row r="77" spans="1:6" x14ac:dyDescent="0.5">
      <c r="A77" t="s">
        <v>68</v>
      </c>
      <c r="B77">
        <v>257035</v>
      </c>
      <c r="C77">
        <v>267261</v>
      </c>
      <c r="D77">
        <v>258537</v>
      </c>
      <c r="E77">
        <v>256540</v>
      </c>
      <c r="F77">
        <v>257808</v>
      </c>
    </row>
    <row r="79" spans="1:6" x14ac:dyDescent="0.5">
      <c r="A79" t="s">
        <v>101</v>
      </c>
    </row>
    <row r="80" spans="1:6" x14ac:dyDescent="0.5">
      <c r="A80" t="s">
        <v>0</v>
      </c>
      <c r="B80" t="s">
        <v>133</v>
      </c>
      <c r="C80" t="s">
        <v>134</v>
      </c>
      <c r="D80" t="s">
        <v>135</v>
      </c>
      <c r="E80" t="s">
        <v>136</v>
      </c>
      <c r="F80" t="s">
        <v>129</v>
      </c>
    </row>
    <row r="81" spans="1:6" x14ac:dyDescent="0.5">
      <c r="A81" t="s">
        <v>69</v>
      </c>
    </row>
    <row r="82" spans="1:6" x14ac:dyDescent="0.5">
      <c r="A82" t="s">
        <v>15</v>
      </c>
      <c r="B82">
        <v>17910</v>
      </c>
      <c r="C82">
        <v>-1276</v>
      </c>
      <c r="D82">
        <v>84</v>
      </c>
      <c r="E82">
        <v>3695</v>
      </c>
      <c r="F82">
        <v>7628</v>
      </c>
    </row>
    <row r="83" spans="1:6" x14ac:dyDescent="0.5">
      <c r="A83" t="s">
        <v>70</v>
      </c>
      <c r="B83">
        <v>5960</v>
      </c>
      <c r="C83">
        <v>7457</v>
      </c>
      <c r="D83">
        <v>8490</v>
      </c>
      <c r="E83">
        <v>8308</v>
      </c>
      <c r="F83">
        <v>8453</v>
      </c>
    </row>
    <row r="84" spans="1:6" x14ac:dyDescent="0.5">
      <c r="A84" t="s">
        <v>103</v>
      </c>
      <c r="C84">
        <v>23</v>
      </c>
      <c r="D84">
        <v>804</v>
      </c>
    </row>
    <row r="85" spans="1:6" x14ac:dyDescent="0.5">
      <c r="A85" t="s">
        <v>71</v>
      </c>
      <c r="B85">
        <v>-9159</v>
      </c>
    </row>
    <row r="86" spans="1:6" x14ac:dyDescent="0.5">
      <c r="A86" t="s">
        <v>40</v>
      </c>
      <c r="B86">
        <v>-563</v>
      </c>
      <c r="C86">
        <v>-269</v>
      </c>
      <c r="D86">
        <v>-1370</v>
      </c>
      <c r="E86">
        <v>-197</v>
      </c>
      <c r="F86">
        <v>-232</v>
      </c>
    </row>
    <row r="87" spans="1:6" x14ac:dyDescent="0.5">
      <c r="A87" t="s">
        <v>72</v>
      </c>
      <c r="B87">
        <v>305</v>
      </c>
      <c r="C87">
        <v>199</v>
      </c>
      <c r="D87">
        <v>228</v>
      </c>
      <c r="E87">
        <v>191</v>
      </c>
      <c r="F87">
        <v>246</v>
      </c>
    </row>
    <row r="88" spans="1:6" x14ac:dyDescent="0.5">
      <c r="A88" t="s">
        <v>132</v>
      </c>
      <c r="B88">
        <v>4701</v>
      </c>
      <c r="C88">
        <v>18998</v>
      </c>
      <c r="D88">
        <v>6204</v>
      </c>
      <c r="E88">
        <v>1306</v>
      </c>
      <c r="F88">
        <v>1997</v>
      </c>
    </row>
    <row r="89" spans="1:6" x14ac:dyDescent="0.5">
      <c r="A89" t="s">
        <v>73</v>
      </c>
      <c r="B89">
        <v>6515</v>
      </c>
      <c r="C89">
        <v>12041</v>
      </c>
      <c r="D89">
        <v>-816</v>
      </c>
      <c r="E89">
        <v>-2239</v>
      </c>
      <c r="F89">
        <v>-2297</v>
      </c>
    </row>
    <row r="90" spans="1:6" x14ac:dyDescent="0.5">
      <c r="A90" t="s">
        <v>74</v>
      </c>
      <c r="B90">
        <v>-1778</v>
      </c>
      <c r="C90">
        <v>148</v>
      </c>
      <c r="D90">
        <v>206</v>
      </c>
      <c r="E90">
        <v>-828</v>
      </c>
      <c r="F90">
        <v>-959</v>
      </c>
    </row>
    <row r="91" spans="1:6" x14ac:dyDescent="0.5">
      <c r="A91" t="s">
        <v>48</v>
      </c>
      <c r="B91">
        <v>-36</v>
      </c>
      <c r="C91">
        <v>6809</v>
      </c>
    </row>
    <row r="92" spans="1:6" x14ac:dyDescent="0.5">
      <c r="A92" t="s">
        <v>75</v>
      </c>
      <c r="D92">
        <v>6814</v>
      </c>
      <c r="E92">
        <v>4373</v>
      </c>
      <c r="F92">
        <v>5253</v>
      </c>
    </row>
    <row r="93" spans="1:6" x14ac:dyDescent="0.5">
      <c r="A93" t="s">
        <v>76</v>
      </c>
      <c r="B93">
        <v>-3367</v>
      </c>
      <c r="C93">
        <v>-863</v>
      </c>
      <c r="D93">
        <v>3199</v>
      </c>
      <c r="E93">
        <v>1719</v>
      </c>
      <c r="F93">
        <v>4</v>
      </c>
    </row>
    <row r="94" spans="1:6" x14ac:dyDescent="0.5">
      <c r="A94" t="s">
        <v>77</v>
      </c>
      <c r="B94">
        <v>15787</v>
      </c>
      <c r="C94">
        <v>24269</v>
      </c>
      <c r="D94">
        <v>17639</v>
      </c>
      <c r="E94">
        <v>15022</v>
      </c>
      <c r="F94">
        <v>18096</v>
      </c>
    </row>
    <row r="95" spans="1:6" x14ac:dyDescent="0.5">
      <c r="A95" t="s">
        <v>78</v>
      </c>
    </row>
    <row r="96" spans="1:6" x14ac:dyDescent="0.5">
      <c r="A96" t="s">
        <v>79</v>
      </c>
      <c r="B96">
        <v>-6227</v>
      </c>
      <c r="C96">
        <v>-5742</v>
      </c>
      <c r="D96">
        <v>-7632</v>
      </c>
      <c r="E96">
        <v>-7785</v>
      </c>
      <c r="F96">
        <v>-7049</v>
      </c>
    </row>
    <row r="97" spans="1:6" x14ac:dyDescent="0.5">
      <c r="A97" t="s">
        <v>80</v>
      </c>
      <c r="B97">
        <v>145</v>
      </c>
      <c r="C97">
        <v>1340</v>
      </c>
    </row>
    <row r="98" spans="1:6" x14ac:dyDescent="0.5">
      <c r="A98" t="s">
        <v>81</v>
      </c>
      <c r="B98">
        <v>-27763</v>
      </c>
      <c r="C98">
        <v>-39947</v>
      </c>
      <c r="D98">
        <v>-17586</v>
      </c>
      <c r="E98">
        <v>-17140</v>
      </c>
      <c r="F98">
        <v>-27567</v>
      </c>
    </row>
    <row r="99" spans="1:6" x14ac:dyDescent="0.5">
      <c r="A99" t="s">
        <v>82</v>
      </c>
      <c r="B99">
        <v>33229</v>
      </c>
      <c r="C99">
        <v>32395</v>
      </c>
      <c r="D99">
        <v>16929</v>
      </c>
      <c r="E99">
        <v>20885</v>
      </c>
      <c r="F99">
        <v>29998</v>
      </c>
    </row>
    <row r="100" spans="1:6" x14ac:dyDescent="0.5">
      <c r="A100" t="s">
        <v>83</v>
      </c>
      <c r="B100">
        <v>3361</v>
      </c>
      <c r="C100">
        <v>-6661</v>
      </c>
      <c r="D100">
        <v>-5432</v>
      </c>
      <c r="E100">
        <v>-12221</v>
      </c>
      <c r="F100">
        <v>-14774</v>
      </c>
    </row>
    <row r="101" spans="1:6" x14ac:dyDescent="0.5">
      <c r="A101" t="s">
        <v>84</v>
      </c>
      <c r="B101">
        <v>2745</v>
      </c>
      <c r="C101">
        <v>-18615</v>
      </c>
      <c r="D101">
        <v>-13721</v>
      </c>
      <c r="E101">
        <v>-16261</v>
      </c>
      <c r="F101">
        <v>-19392</v>
      </c>
    </row>
    <row r="102" spans="1:6" x14ac:dyDescent="0.5">
      <c r="A102" t="s">
        <v>85</v>
      </c>
    </row>
    <row r="103" spans="1:6" x14ac:dyDescent="0.5">
      <c r="A103" t="s">
        <v>86</v>
      </c>
      <c r="B103">
        <v>27901</v>
      </c>
      <c r="C103">
        <v>65900</v>
      </c>
      <c r="D103">
        <v>47604</v>
      </c>
      <c r="E103">
        <v>50130</v>
      </c>
      <c r="F103">
        <v>47030</v>
      </c>
    </row>
    <row r="104" spans="1:6" x14ac:dyDescent="0.5">
      <c r="A104" t="s">
        <v>87</v>
      </c>
      <c r="B104">
        <v>-54164</v>
      </c>
      <c r="C104">
        <v>-60514</v>
      </c>
      <c r="D104">
        <v>-46497</v>
      </c>
      <c r="E104">
        <v>-44172</v>
      </c>
      <c r="F104">
        <v>-40770</v>
      </c>
    </row>
    <row r="105" spans="1:6" x14ac:dyDescent="0.5">
      <c r="A105" t="s">
        <v>89</v>
      </c>
      <c r="D105">
        <v>-237</v>
      </c>
      <c r="E105">
        <v>-164</v>
      </c>
      <c r="F105">
        <v>-131</v>
      </c>
    </row>
    <row r="106" spans="1:6" x14ac:dyDescent="0.5">
      <c r="A106" t="s">
        <v>90</v>
      </c>
      <c r="B106">
        <v>-403</v>
      </c>
      <c r="C106">
        <v>-596</v>
      </c>
      <c r="D106">
        <v>-2389</v>
      </c>
      <c r="E106">
        <v>-2905</v>
      </c>
      <c r="F106">
        <v>-2584</v>
      </c>
    </row>
    <row r="107" spans="1:6" x14ac:dyDescent="0.5">
      <c r="A107" t="s">
        <v>91</v>
      </c>
      <c r="B107">
        <v>3168</v>
      </c>
      <c r="C107">
        <v>-2475</v>
      </c>
      <c r="D107">
        <v>-1610</v>
      </c>
      <c r="E107">
        <v>-3011</v>
      </c>
      <c r="F107">
        <v>-151</v>
      </c>
    </row>
    <row r="108" spans="1:6" x14ac:dyDescent="0.5">
      <c r="A108" t="s">
        <v>92</v>
      </c>
      <c r="B108">
        <v>-23498</v>
      </c>
      <c r="C108">
        <v>2315</v>
      </c>
      <c r="D108">
        <v>-3129</v>
      </c>
      <c r="E108">
        <v>-122</v>
      </c>
      <c r="F108">
        <v>3394</v>
      </c>
    </row>
    <row r="109" spans="1:6" x14ac:dyDescent="0.5">
      <c r="A109" t="s">
        <v>93</v>
      </c>
      <c r="B109">
        <v>-232</v>
      </c>
      <c r="C109">
        <v>225</v>
      </c>
      <c r="D109">
        <v>45</v>
      </c>
      <c r="E109">
        <v>-370</v>
      </c>
      <c r="F109">
        <v>489</v>
      </c>
    </row>
    <row r="110" spans="1:6" x14ac:dyDescent="0.5">
      <c r="A110" t="s">
        <v>94</v>
      </c>
      <c r="B110">
        <v>-5198</v>
      </c>
      <c r="C110">
        <v>8194</v>
      </c>
      <c r="D110">
        <v>834</v>
      </c>
      <c r="E110">
        <v>-1731</v>
      </c>
      <c r="F110">
        <v>2587</v>
      </c>
    </row>
    <row r="111" spans="1:6" x14ac:dyDescent="0.5">
      <c r="A111" t="s">
        <v>95</v>
      </c>
      <c r="B111">
        <v>25935</v>
      </c>
      <c r="C111">
        <v>17741</v>
      </c>
      <c r="D111">
        <v>16907</v>
      </c>
      <c r="E111">
        <v>18638</v>
      </c>
      <c r="F111">
        <v>15905</v>
      </c>
    </row>
    <row r="112" spans="1:6" x14ac:dyDescent="0.5">
      <c r="A112" t="s">
        <v>96</v>
      </c>
      <c r="B112">
        <v>20737</v>
      </c>
      <c r="C112">
        <v>25935</v>
      </c>
      <c r="D112">
        <v>17741</v>
      </c>
      <c r="E112">
        <v>16907</v>
      </c>
      <c r="F112">
        <v>18492</v>
      </c>
    </row>
    <row r="113" spans="1:6" x14ac:dyDescent="0.5">
      <c r="A113" t="s">
        <v>97</v>
      </c>
    </row>
    <row r="114" spans="1:6" x14ac:dyDescent="0.5">
      <c r="A114" t="s">
        <v>98</v>
      </c>
      <c r="B114">
        <v>15787</v>
      </c>
      <c r="C114">
        <v>24269</v>
      </c>
      <c r="D114">
        <v>17639</v>
      </c>
      <c r="E114">
        <v>15022</v>
      </c>
      <c r="F114">
        <v>18096</v>
      </c>
    </row>
    <row r="115" spans="1:6" x14ac:dyDescent="0.5">
      <c r="A115" t="s">
        <v>99</v>
      </c>
      <c r="B115">
        <v>-6227</v>
      </c>
      <c r="C115">
        <v>-5742</v>
      </c>
      <c r="D115">
        <v>-7632</v>
      </c>
      <c r="E115">
        <v>-7785</v>
      </c>
      <c r="F115">
        <v>-7049</v>
      </c>
    </row>
    <row r="116" spans="1:6" x14ac:dyDescent="0.5">
      <c r="A116" t="s">
        <v>100</v>
      </c>
      <c r="B116">
        <v>9560</v>
      </c>
      <c r="C116">
        <v>18527</v>
      </c>
      <c r="D116">
        <v>10007</v>
      </c>
      <c r="E116">
        <v>7237</v>
      </c>
      <c r="F116">
        <v>11047</v>
      </c>
    </row>
  </sheetData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MSFT DATA</vt:lpstr>
      <vt:lpstr>MSFT Solution</vt:lpstr>
      <vt:lpstr>Ford DATA</vt:lpstr>
      <vt:lpstr>Ford 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Stanfield</dc:creator>
  <cp:lastModifiedBy>Jarrad Harford</cp:lastModifiedBy>
  <dcterms:created xsi:type="dcterms:W3CDTF">2015-12-08T17:33:05Z</dcterms:created>
  <dcterms:modified xsi:type="dcterms:W3CDTF">2023-05-13T20:07:30Z</dcterms:modified>
</cp:coreProperties>
</file>